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updateLinks="never" codeName="ThisWorkbook" autoCompressPictures="0"/>
  <mc:AlternateContent xmlns:mc="http://schemas.openxmlformats.org/markup-compatibility/2006">
    <mc:Choice Requires="x15">
      <x15ac:absPath xmlns:x15ac="http://schemas.microsoft.com/office/spreadsheetml/2010/11/ac" url="L:\Local Disk\Accounts\Accounts templates\ABISHEL PVT LTD\Website\Website Resources\"/>
    </mc:Choice>
  </mc:AlternateContent>
  <xr:revisionPtr revIDLastSave="0" documentId="8_{EFEF6249-53AC-4883-BCA2-9159C02D9FD2}" xr6:coauthVersionLast="47" xr6:coauthVersionMax="47" xr10:uidLastSave="{00000000-0000-0000-0000-000000000000}"/>
  <bookViews>
    <workbookView xWindow="-120" yWindow="-120" windowWidth="29040" windowHeight="15840" firstSheet="4" activeTab="4" xr2:uid="{00000000-000D-0000-FFFF-FFFF00000000}"/>
  </bookViews>
  <sheets>
    <sheet name="Months" sheetId="15" state="hidden" r:id="rId1"/>
    <sheet name="CC 2" sheetId="21" state="hidden" r:id="rId2"/>
    <sheet name="CC 4" sheetId="20" state="hidden" r:id="rId3"/>
    <sheet name="1 Actual Cash Flows" sheetId="9" state="hidden" r:id="rId4"/>
    <sheet name="Guidance" sheetId="28" r:id="rId5"/>
    <sheet name="(PSB) Personal Survival Budget" sheetId="2" r:id="rId6"/>
    <sheet name="(SA) Sales Assumptions" sheetId="24" r:id="rId7"/>
    <sheet name="(CFF) Cash Flow Forecast" sheetId="22" r:id="rId8"/>
  </sheets>
  <externalReferences>
    <externalReference r:id="rId9"/>
  </externalReferences>
  <definedNames>
    <definedName name="Beginning_Balance" localSheetId="4">-FV(Guidance!Interest_Rate/12,Guidance!Payment_Number-1,-Guidance!Monthly_Payment,Guidance!Loan_Amount)</definedName>
    <definedName name="Beginning_Balance">-FV(Interest_Rate/12,Payment_Number-1,-Monthly_Payment,Loan_Amount)</definedName>
    <definedName name="ColumnTitle1" localSheetId="4">[1]!Loan[[#Headers],[No.]]</definedName>
    <definedName name="ColumnTitle1">#REF!</definedName>
    <definedName name="Ending_Balance" localSheetId="4">-FV(Guidance!Interest_Rate/12,Guidance!Payment_Number,-Guidance!Monthly_Payment,Guidance!Loan_Amount)</definedName>
    <definedName name="Ending_Balance">-FV(Interest_Rate/12,Payment_Number,-Monthly_Payment,Loan_Amount)</definedName>
    <definedName name="Full_Print">#REF!</definedName>
    <definedName name="Header_Row" localSheetId="4">ROW('[1]Loan Calculator'!$14:$14)</definedName>
    <definedName name="Header_Row">ROW(#REF!)</definedName>
    <definedName name="Header_Row_Back" localSheetId="4">ROW('[1]Loan Calculator'!$14:$14)</definedName>
    <definedName name="Header_Row_Back">ROW(#REF!)</definedName>
    <definedName name="Interest" localSheetId="4">-IPMT(Guidance!Interest_Rate/12,Guidance!Payment_Number,Guidance!Number_of_Payments,Guidance!Loan_Amount)</definedName>
    <definedName name="Interest">-IPMT(Interest_Rate/12,Payment_Number,Number_of_Payments,Loan_Amount)</definedName>
    <definedName name="Interest_Rate" localSheetId="4">'[1]Loan Calculator'!$E$6</definedName>
    <definedName name="Interest_Rate">#REF!</definedName>
    <definedName name="Last_Row" localSheetId="4">IF(Guidance!Values_Entered,Guidance!Header_Row+Guidance!Number_of_Payments,Guidance!Header_Row)</definedName>
    <definedName name="Last_Row">IF(Values_Entered,Header_Row+Number_of_Payments,Header_Row)</definedName>
    <definedName name="Loan_Amount" localSheetId="4">'[1]Loan Calculator'!$E$5</definedName>
    <definedName name="Loan_Amount">#REF!</definedName>
    <definedName name="Loan_Not_Paid" localSheetId="4">IF(Guidance!Payment_Number&lt;=Guidance!Number_of_Payments,1,0)</definedName>
    <definedName name="Loan_Not_Paid">IF(Payment_Number&lt;=Number_of_Payments,1,0)</definedName>
    <definedName name="Loan_Start" localSheetId="4">'[1]Loan Calculator'!$E$8</definedName>
    <definedName name="Loan_Start">#REF!</definedName>
    <definedName name="Loan_Years" localSheetId="4">'[1]Loan Calculator'!$E$7</definedName>
    <definedName name="Loan_Years">#REF!</definedName>
    <definedName name="Monthly_Payment" localSheetId="4">-PMT(Guidance!Interest_Rate/12,Guidance!Number_of_Payments,Guidance!Loan_Amount)</definedName>
    <definedName name="Monthly_Payment">-PMT(Interest_Rate/12,Number_of_Payments,Loan_Amount)</definedName>
    <definedName name="Number_of_Payments" localSheetId="4">'[1]Loan Calculator'!$E$11</definedName>
    <definedName name="Number_of_Payments">#REF!</definedName>
    <definedName name="Payment_Date" localSheetId="4">DATE(YEAR(Guidance!Loan_Start),MONTH(Guidance!Loan_Start)+Guidance!Payment_Number,DAY(Guidance!Loan_Start))</definedName>
    <definedName name="Payment_Date">DATE(YEAR(Loan_Start),MONTH(Loan_Start)+Payment_Number,DAY(Loan_Start))</definedName>
    <definedName name="Payment_Number" localSheetId="4">ROW()-Guidance!Header_Row</definedName>
    <definedName name="Payment_Number">ROW()-Header_Row</definedName>
    <definedName name="Principal" localSheetId="4">-PPMT(Guidance!Interest_Rate/12,Guidance!Payment_Number,Guidance!Number_of_Payments,Guidance!Loan_Amount)</definedName>
    <definedName name="Principal">-PPMT(Interest_Rate/12,Payment_Number,Number_of_Payments,Loan_Amount)</definedName>
    <definedName name="_xlnm.Print_Area" localSheetId="7">'(CFF) Cash Flow Forecast'!$A$1:$R$70</definedName>
    <definedName name="_xlnm.Print_Area" localSheetId="5">'(PSB) Personal Survival Budget'!$A$1:$H$62</definedName>
    <definedName name="_xlnm.Print_Area" localSheetId="6">'(SA) Sales Assumptions'!$A$1:$K$74</definedName>
    <definedName name="_xlnm.Print_Area" localSheetId="3">'1 Actual Cash Flows'!$A$1:$L$56</definedName>
    <definedName name="_xlnm.Print_Area" localSheetId="4">Guidance!$A$1:$O$23</definedName>
    <definedName name="RowTitleRegion1..E6">#REF!</definedName>
    <definedName name="RowTitleRegion2..E11">#REF!</definedName>
    <definedName name="Total_Cost" localSheetId="4">'[1]Loan Calculator'!$E$13</definedName>
    <definedName name="Total_Cost">#REF!</definedName>
    <definedName name="Total_Interest">#REF!</definedName>
    <definedName name="Values_Entered" localSheetId="4">IF(Guidance!Loan_Amount*Guidance!Interest_Rate*Guidance!Loan_Years*Guidance!Loan_Start&gt;0,1,0)</definedName>
    <definedName name="Values_Entered">IF(Loan_Amount*Interest_Rate*Loan_Years*Loan_Start&gt;0,1,0)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24" l="1"/>
  <c r="E21" i="24"/>
  <c r="F21" i="24"/>
  <c r="C21" i="24"/>
  <c r="G27" i="24" l="1"/>
  <c r="G28" i="24"/>
  <c r="G29" i="24"/>
  <c r="G30" i="24"/>
  <c r="G31" i="24"/>
  <c r="G32" i="24"/>
  <c r="G33" i="24"/>
  <c r="G34" i="24"/>
  <c r="G35" i="24"/>
  <c r="G36" i="24"/>
  <c r="G37" i="24"/>
  <c r="G38" i="24"/>
  <c r="Q24" i="22" l="1"/>
  <c r="Q25" i="22"/>
  <c r="H27" i="24" l="1"/>
  <c r="G45" i="2"/>
  <c r="G46" i="2"/>
  <c r="G25" i="2"/>
  <c r="G24" i="2"/>
  <c r="J72" i="24" l="1"/>
  <c r="C72" i="24"/>
  <c r="D72" i="24"/>
  <c r="E72" i="24"/>
  <c r="F72" i="24"/>
  <c r="J71" i="24"/>
  <c r="C71" i="24"/>
  <c r="D71" i="24"/>
  <c r="E71" i="24"/>
  <c r="F71" i="24"/>
  <c r="J70" i="24"/>
  <c r="C70" i="24"/>
  <c r="D70" i="24"/>
  <c r="E70" i="24"/>
  <c r="F70" i="24"/>
  <c r="J69" i="24"/>
  <c r="C69" i="24"/>
  <c r="D69" i="24"/>
  <c r="E69" i="24"/>
  <c r="F69" i="24"/>
  <c r="J68" i="24"/>
  <c r="C68" i="24"/>
  <c r="D68" i="24"/>
  <c r="E68" i="24"/>
  <c r="F68" i="24"/>
  <c r="J67" i="24"/>
  <c r="C67" i="24"/>
  <c r="D67" i="24"/>
  <c r="E67" i="24"/>
  <c r="F67" i="24"/>
  <c r="J66" i="24"/>
  <c r="C66" i="24"/>
  <c r="D66" i="24"/>
  <c r="E66" i="24"/>
  <c r="F66" i="24"/>
  <c r="J65" i="24"/>
  <c r="C65" i="24"/>
  <c r="D65" i="24"/>
  <c r="E65" i="24"/>
  <c r="F65" i="24"/>
  <c r="J64" i="24"/>
  <c r="C64" i="24"/>
  <c r="D64" i="24"/>
  <c r="E64" i="24"/>
  <c r="F64" i="24"/>
  <c r="J63" i="24"/>
  <c r="C63" i="24"/>
  <c r="D63" i="24"/>
  <c r="E63" i="24"/>
  <c r="F63" i="24"/>
  <c r="J62" i="24"/>
  <c r="C62" i="24"/>
  <c r="D62" i="24"/>
  <c r="E62" i="24"/>
  <c r="F62" i="24"/>
  <c r="J61" i="24"/>
  <c r="C61" i="24"/>
  <c r="D61" i="24"/>
  <c r="E61" i="24"/>
  <c r="F61" i="24"/>
  <c r="J55" i="24"/>
  <c r="C55" i="24"/>
  <c r="D55" i="24"/>
  <c r="E55" i="24"/>
  <c r="F55" i="24"/>
  <c r="J54" i="24"/>
  <c r="C54" i="24"/>
  <c r="D54" i="24"/>
  <c r="E54" i="24"/>
  <c r="F54" i="24"/>
  <c r="J53" i="24"/>
  <c r="C53" i="24"/>
  <c r="D53" i="24"/>
  <c r="E53" i="24"/>
  <c r="F53" i="24"/>
  <c r="J52" i="24"/>
  <c r="C52" i="24"/>
  <c r="D52" i="24"/>
  <c r="E52" i="24"/>
  <c r="F52" i="24"/>
  <c r="J51" i="24"/>
  <c r="C51" i="24"/>
  <c r="D51" i="24"/>
  <c r="E51" i="24"/>
  <c r="F51" i="24"/>
  <c r="J50" i="24"/>
  <c r="C50" i="24"/>
  <c r="D50" i="24"/>
  <c r="E50" i="24"/>
  <c r="F50" i="24"/>
  <c r="J49" i="24"/>
  <c r="C49" i="24"/>
  <c r="D49" i="24"/>
  <c r="E49" i="24"/>
  <c r="F49" i="24"/>
  <c r="J48" i="24"/>
  <c r="C48" i="24"/>
  <c r="D48" i="24"/>
  <c r="E48" i="24"/>
  <c r="F48" i="24"/>
  <c r="J47" i="24"/>
  <c r="C47" i="24"/>
  <c r="D47" i="24"/>
  <c r="E47" i="24"/>
  <c r="F47" i="24"/>
  <c r="J46" i="24"/>
  <c r="C46" i="24"/>
  <c r="D46" i="24"/>
  <c r="E46" i="24"/>
  <c r="F46" i="24"/>
  <c r="J45" i="24"/>
  <c r="C45" i="24"/>
  <c r="D45" i="24"/>
  <c r="E45" i="24"/>
  <c r="F45" i="24"/>
  <c r="J44" i="24"/>
  <c r="C44" i="24"/>
  <c r="D44" i="24"/>
  <c r="E44" i="24"/>
  <c r="F44" i="24"/>
  <c r="H38" i="24"/>
  <c r="H37" i="24"/>
  <c r="H36" i="24"/>
  <c r="H35" i="24"/>
  <c r="H34" i="24"/>
  <c r="H33" i="24"/>
  <c r="H32" i="24"/>
  <c r="H31" i="24"/>
  <c r="H30" i="24"/>
  <c r="H29" i="24"/>
  <c r="H28" i="24"/>
  <c r="J21" i="24"/>
  <c r="P49" i="22"/>
  <c r="O49" i="22"/>
  <c r="N49" i="22"/>
  <c r="M49" i="22"/>
  <c r="L49" i="22"/>
  <c r="K49" i="22"/>
  <c r="J49" i="22"/>
  <c r="I49" i="22"/>
  <c r="H49" i="22"/>
  <c r="G49" i="22"/>
  <c r="F49" i="22"/>
  <c r="Q49" i="22" s="1"/>
  <c r="D28" i="22"/>
  <c r="D34" i="22"/>
  <c r="Q34" i="22" s="1"/>
  <c r="Q55" i="22"/>
  <c r="Q54" i="22"/>
  <c r="Q53" i="22"/>
  <c r="Q52" i="22"/>
  <c r="Q51" i="22"/>
  <c r="Q50" i="22"/>
  <c r="Q48" i="22"/>
  <c r="Q47" i="22"/>
  <c r="Q45" i="22"/>
  <c r="Q44" i="22"/>
  <c r="Q43" i="22"/>
  <c r="Q42" i="22"/>
  <c r="Q41" i="22"/>
  <c r="Q40" i="22"/>
  <c r="Q39" i="22"/>
  <c r="Q38" i="22"/>
  <c r="Q37" i="22"/>
  <c r="Q36" i="22"/>
  <c r="Q35" i="22"/>
  <c r="Q27" i="22"/>
  <c r="Q26" i="22"/>
  <c r="Q23" i="22"/>
  <c r="Q22" i="22"/>
  <c r="Q21" i="22"/>
  <c r="Q20" i="22"/>
  <c r="Q19" i="22"/>
  <c r="E43" i="9"/>
  <c r="K42" i="9"/>
  <c r="K41" i="9"/>
  <c r="K40" i="9"/>
  <c r="K39" i="9"/>
  <c r="K38" i="9"/>
  <c r="K36" i="9"/>
  <c r="K35" i="9"/>
  <c r="K34" i="9"/>
  <c r="K33" i="9"/>
  <c r="K32" i="9"/>
  <c r="K31" i="9"/>
  <c r="K30" i="9"/>
  <c r="K29" i="9"/>
  <c r="K28" i="9"/>
  <c r="K27" i="9"/>
  <c r="K26" i="9"/>
  <c r="K25" i="9"/>
  <c r="K24" i="9"/>
  <c r="J19" i="9"/>
  <c r="I19" i="9"/>
  <c r="H19" i="9"/>
  <c r="G19" i="9"/>
  <c r="F19" i="9"/>
  <c r="E19" i="9"/>
  <c r="I37" i="9"/>
  <c r="H37" i="9"/>
  <c r="G37" i="9"/>
  <c r="F37" i="9"/>
  <c r="E45" i="9"/>
  <c r="D19" i="9"/>
  <c r="D43" i="9"/>
  <c r="J37" i="9"/>
  <c r="K23" i="9"/>
  <c r="K18" i="9"/>
  <c r="K17" i="9"/>
  <c r="K16" i="9"/>
  <c r="K15" i="9"/>
  <c r="K14" i="9"/>
  <c r="K13" i="9"/>
  <c r="E29" i="2"/>
  <c r="G22" i="2"/>
  <c r="G23" i="2"/>
  <c r="G27" i="2"/>
  <c r="G26" i="2"/>
  <c r="G33" i="2"/>
  <c r="G34" i="2"/>
  <c r="G35" i="2"/>
  <c r="G36" i="2"/>
  <c r="G37" i="2"/>
  <c r="G38" i="2"/>
  <c r="G39" i="2"/>
  <c r="G40" i="2"/>
  <c r="G41" i="2"/>
  <c r="G42" i="2"/>
  <c r="G43" i="2"/>
  <c r="G44" i="2"/>
  <c r="G47" i="2"/>
  <c r="G48" i="2"/>
  <c r="G49" i="2"/>
  <c r="G50" i="2"/>
  <c r="G51" i="2"/>
  <c r="G32" i="2"/>
  <c r="G21" i="2"/>
  <c r="G28" i="2"/>
  <c r="E52" i="2"/>
  <c r="K37" i="9"/>
  <c r="F43" i="9"/>
  <c r="D45" i="9"/>
  <c r="D49" i="9"/>
  <c r="K19" i="9"/>
  <c r="F45" i="9"/>
  <c r="E47" i="9"/>
  <c r="E49" i="9"/>
  <c r="F47" i="9"/>
  <c r="F49" i="9"/>
  <c r="G47" i="9"/>
  <c r="G43" i="9"/>
  <c r="G45" i="9"/>
  <c r="G49" i="9"/>
  <c r="H47" i="9"/>
  <c r="H43" i="9"/>
  <c r="H45" i="9"/>
  <c r="J43" i="9"/>
  <c r="J45" i="9"/>
  <c r="I43" i="9"/>
  <c r="H49" i="9"/>
  <c r="I47" i="9"/>
  <c r="I45" i="9"/>
  <c r="I49" i="9"/>
  <c r="J47" i="9"/>
  <c r="K43" i="9"/>
  <c r="K45" i="9"/>
  <c r="J49" i="9"/>
  <c r="K47" i="9"/>
  <c r="K49" i="9"/>
  <c r="G64" i="24" l="1"/>
  <c r="H64" i="24" s="1"/>
  <c r="G70" i="24"/>
  <c r="N33" i="22" s="1"/>
  <c r="G48" i="24"/>
  <c r="I18" i="22" s="1"/>
  <c r="I28" i="22" s="1"/>
  <c r="G50" i="24"/>
  <c r="K18" i="22" s="1"/>
  <c r="K28" i="22" s="1"/>
  <c r="G52" i="24"/>
  <c r="H52" i="24" s="1"/>
  <c r="G44" i="24"/>
  <c r="H44" i="24" s="1"/>
  <c r="G72" i="24"/>
  <c r="G66" i="24"/>
  <c r="G69" i="24"/>
  <c r="M33" i="22" s="1"/>
  <c r="G68" i="24"/>
  <c r="G71" i="24"/>
  <c r="G62" i="24"/>
  <c r="H62" i="24" s="1"/>
  <c r="G65" i="24"/>
  <c r="H65" i="24" s="1"/>
  <c r="G67" i="24"/>
  <c r="G61" i="24"/>
  <c r="H61" i="24" s="1"/>
  <c r="G63" i="24"/>
  <c r="H63" i="24" s="1"/>
  <c r="G47" i="24"/>
  <c r="H18" i="22" s="1"/>
  <c r="H28" i="22" s="1"/>
  <c r="G55" i="24"/>
  <c r="G46" i="24"/>
  <c r="H46" i="24" s="1"/>
  <c r="G54" i="24"/>
  <c r="O18" i="22" s="1"/>
  <c r="O28" i="22" s="1"/>
  <c r="G51" i="24"/>
  <c r="H51" i="24" s="1"/>
  <c r="G45" i="24"/>
  <c r="H45" i="24" s="1"/>
  <c r="G53" i="24"/>
  <c r="N18" i="22" s="1"/>
  <c r="N28" i="22" s="1"/>
  <c r="H55" i="24"/>
  <c r="P18" i="22"/>
  <c r="P28" i="22" s="1"/>
  <c r="G49" i="24"/>
  <c r="G52" i="2"/>
  <c r="G29" i="2"/>
  <c r="E55" i="2"/>
  <c r="E46" i="22" s="1"/>
  <c r="F46" i="22" s="1"/>
  <c r="G46" i="22" s="1"/>
  <c r="H46" i="22" s="1"/>
  <c r="D56" i="22"/>
  <c r="D58" i="22" s="1"/>
  <c r="D62" i="22" s="1"/>
  <c r="E60" i="22" s="1"/>
  <c r="E18" i="22" l="1"/>
  <c r="E28" i="22" s="1"/>
  <c r="H67" i="24"/>
  <c r="K33" i="22"/>
  <c r="H71" i="24"/>
  <c r="O33" i="22"/>
  <c r="H68" i="24"/>
  <c r="L33" i="22"/>
  <c r="H66" i="24"/>
  <c r="J33" i="22"/>
  <c r="H72" i="24"/>
  <c r="P33" i="22"/>
  <c r="H50" i="24"/>
  <c r="H53" i="24"/>
  <c r="H48" i="24"/>
  <c r="H33" i="22"/>
  <c r="H56" i="22" s="1"/>
  <c r="H58" i="22" s="1"/>
  <c r="H70" i="24"/>
  <c r="G33" i="22"/>
  <c r="G56" i="22" s="1"/>
  <c r="M18" i="22"/>
  <c r="M28" i="22" s="1"/>
  <c r="H54" i="24"/>
  <c r="H69" i="24"/>
  <c r="L18" i="22"/>
  <c r="L28" i="22" s="1"/>
  <c r="F18" i="22"/>
  <c r="F28" i="22" s="1"/>
  <c r="H47" i="24"/>
  <c r="I33" i="22"/>
  <c r="F33" i="22"/>
  <c r="F56" i="22" s="1"/>
  <c r="E33" i="22"/>
  <c r="E56" i="22" s="1"/>
  <c r="G18" i="22"/>
  <c r="G28" i="22" s="1"/>
  <c r="G55" i="2"/>
  <c r="H49" i="24"/>
  <c r="J18" i="22"/>
  <c r="J28" i="22" s="1"/>
  <c r="I46" i="22"/>
  <c r="J46" i="22" s="1"/>
  <c r="K46" i="22" s="1"/>
  <c r="K56" i="22" s="1"/>
  <c r="K58" i="22" s="1"/>
  <c r="E58" i="22" l="1"/>
  <c r="E62" i="22" s="1"/>
  <c r="F60" i="22" s="1"/>
  <c r="F58" i="22"/>
  <c r="Q33" i="22"/>
  <c r="G58" i="22"/>
  <c r="Q28" i="22"/>
  <c r="L46" i="22"/>
  <c r="M46" i="22" s="1"/>
  <c r="I56" i="22"/>
  <c r="I58" i="22" s="1"/>
  <c r="J56" i="22"/>
  <c r="J58" i="22" s="1"/>
  <c r="Q18" i="22"/>
  <c r="L56" i="22"/>
  <c r="L58" i="22" s="1"/>
  <c r="F62" i="22" l="1"/>
  <c r="G60" i="22" s="1"/>
  <c r="G62" i="22" s="1"/>
  <c r="H60" i="22" s="1"/>
  <c r="H62" i="22" s="1"/>
  <c r="I60" i="22" s="1"/>
  <c r="I62" i="22" s="1"/>
  <c r="J60" i="22" s="1"/>
  <c r="J62" i="22" s="1"/>
  <c r="K60" i="22" s="1"/>
  <c r="K62" i="22" s="1"/>
  <c r="L60" i="22" s="1"/>
  <c r="L62" i="22" s="1"/>
  <c r="M60" i="22" s="1"/>
  <c r="N46" i="22"/>
  <c r="M56" i="22"/>
  <c r="M58" i="22" l="1"/>
  <c r="M62" i="22" s="1"/>
  <c r="N60" i="22" s="1"/>
  <c r="O46" i="22"/>
  <c r="N56" i="22"/>
  <c r="N58" i="22" s="1"/>
  <c r="N62" i="22" l="1"/>
  <c r="O60" i="22" s="1"/>
  <c r="P46" i="22"/>
  <c r="P56" i="22" s="1"/>
  <c r="P58" i="22" s="1"/>
  <c r="O56" i="22"/>
  <c r="O58" i="22" s="1"/>
  <c r="O62" i="22" l="1"/>
  <c r="P60" i="22" s="1"/>
  <c r="P62" i="22" s="1"/>
  <c r="Q60" i="22" s="1"/>
  <c r="Q62" i="22" s="1"/>
  <c r="Q56" i="22"/>
  <c r="Q58" i="22" s="1"/>
  <c r="Q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0" authorId="0" shapeId="0" xr:uid="{00000000-0006-0000-0100-000001000000}">
      <text>
        <r>
          <rPr>
            <b/>
            <sz val="10"/>
            <color indexed="81"/>
            <rFont val="Arial"/>
            <family val="2"/>
          </rPr>
          <t>Explanation</t>
        </r>
        <r>
          <rPr>
            <sz val="10"/>
            <color indexed="81"/>
            <rFont val="Arial"/>
            <family val="2"/>
          </rPr>
          <t xml:space="preserve">
This tab should be based on the month looking 6 months back - e.g. so if today was June 2018, your starting month would be January 2018. The cash flow should break down your month to month income over the past 6 months.
Click on the cell to reveal a drop down list.</t>
        </r>
      </text>
    </comment>
    <comment ref="B12" authorId="0" shapeId="0" xr:uid="{00000000-0006-0000-0100-000002000000}">
      <text>
        <r>
          <rPr>
            <b/>
            <sz val="10"/>
            <color indexed="81"/>
            <rFont val="Arial"/>
            <family val="2"/>
          </rPr>
          <t>Explanation:</t>
        </r>
        <r>
          <rPr>
            <sz val="10"/>
            <color indexed="81"/>
            <rFont val="Arial"/>
            <family val="2"/>
          </rPr>
          <t xml:space="preserve">
This is where you list any money that has come in to your business in the last six-months, such as product or service sales, equity or other investments or other forms of debt finance, like a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1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100-000004000000}">
      <text>
        <r>
          <rPr>
            <b/>
            <sz val="10"/>
            <color indexed="81"/>
            <rFont val="Arial"/>
            <family val="2"/>
          </rPr>
          <t>Explanation:</t>
        </r>
        <r>
          <rPr>
            <sz val="10"/>
            <color indexed="81"/>
            <rFont val="Arial"/>
            <family val="2"/>
          </rPr>
          <t xml:space="preserve">
Enter any money that you had at the start of this six-month period. Leave it blank if this does not apply to some/any of your items.</t>
        </r>
      </text>
    </comment>
    <comment ref="K12" authorId="0" shapeId="0" xr:uid="{00000000-0006-0000-0100-000005000000}">
      <text>
        <r>
          <rPr>
            <b/>
            <sz val="10"/>
            <color indexed="81"/>
            <rFont val="Arial"/>
            <family val="2"/>
          </rPr>
          <t>Explanation:</t>
        </r>
        <r>
          <rPr>
            <sz val="10"/>
            <color indexed="81"/>
            <rFont val="Arial"/>
            <family val="2"/>
          </rPr>
          <t xml:space="preserve">
This column will give you the six-month total for each of your cash in-flows.</t>
        </r>
      </text>
    </comment>
    <comment ref="B13" authorId="0" shapeId="0" xr:uid="{00000000-0006-0000-0100-000006000000}">
      <text>
        <r>
          <rPr>
            <b/>
            <sz val="10"/>
            <color indexed="81"/>
            <rFont val="Arial"/>
            <family val="2"/>
          </rPr>
          <t xml:space="preserve">Explanation:
</t>
        </r>
        <r>
          <rPr>
            <sz val="10"/>
            <color indexed="81"/>
            <rFont val="Arial"/>
            <family val="2"/>
          </rPr>
          <t>Enter in the value of the sales you received each month for last six-months. 
If it's easier, you may wish to break this down into different sources of revenue using the blank fields below. If this is the case, provide a clear description of what you have included in each so it is clear to your Business Adviser.</t>
        </r>
      </text>
    </comment>
    <comment ref="B14" authorId="0" shapeId="0" xr:uid="{00000000-0006-0000-0100-000007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5" authorId="0" shapeId="0" xr:uid="{00000000-0006-0000-0100-000008000000}">
      <text>
        <r>
          <rPr>
            <b/>
            <sz val="10"/>
            <color indexed="81"/>
            <rFont val="Arial"/>
            <family val="2"/>
          </rPr>
          <t xml:space="preserve">Explanation:
</t>
        </r>
        <r>
          <rPr>
            <sz val="10"/>
            <color indexed="81"/>
            <rFont val="Arial"/>
            <family val="2"/>
          </rPr>
          <t xml:space="preserve">
Use this row for any debt based form of finance you have received, like a loan or credit facility. Please note, there should be evidence of this finance appearing in your business bank accounts.</t>
        </r>
      </text>
    </comment>
    <comment ref="B16" authorId="0" shapeId="0" xr:uid="{00000000-0006-0000-0100-000009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7" authorId="0" shapeId="0" xr:uid="{00000000-0006-0000-0100-00000A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8" authorId="0" shapeId="0" xr:uid="{00000000-0006-0000-0100-00000B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9" authorId="0" shapeId="0" xr:uid="{00000000-0006-0000-0100-00000C000000}">
      <text>
        <r>
          <rPr>
            <b/>
            <sz val="10"/>
            <color indexed="81"/>
            <rFont val="Arial"/>
            <family val="2"/>
          </rPr>
          <t>Explanation:</t>
        </r>
        <r>
          <rPr>
            <sz val="10"/>
            <color indexed="81"/>
            <rFont val="Arial"/>
            <family val="2"/>
          </rPr>
          <t xml:space="preserve">
Your total cash in-flow is made up of all your individual sources of income added together.</t>
        </r>
      </text>
    </comment>
    <comment ref="B22" authorId="0" shapeId="0" xr:uid="{00000000-0006-0000-0100-00000D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2" authorId="0" shapeId="0" xr:uid="{00000000-0006-0000-0100-00000E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2" authorId="0" shapeId="0" xr:uid="{00000000-0006-0000-0100-00000F000000}">
      <text>
        <r>
          <rPr>
            <b/>
            <sz val="10"/>
            <color indexed="81"/>
            <rFont val="Arial"/>
            <family val="2"/>
          </rPr>
          <t>Explanation:</t>
        </r>
        <r>
          <rPr>
            <sz val="10"/>
            <color indexed="81"/>
            <rFont val="Arial"/>
            <family val="2"/>
          </rPr>
          <t xml:space="preserve">
Enter any expenses that you had at the start of this six-month period. Leave it blank if this does not apply to some/any of your items.</t>
        </r>
      </text>
    </comment>
    <comment ref="K22" authorId="0" shapeId="0" xr:uid="{00000000-0006-0000-0100-000010000000}">
      <text>
        <r>
          <rPr>
            <b/>
            <sz val="10"/>
            <color indexed="81"/>
            <rFont val="Arial"/>
            <family val="2"/>
          </rPr>
          <t>Explanation:</t>
        </r>
        <r>
          <rPr>
            <sz val="10"/>
            <color indexed="81"/>
            <rFont val="Arial"/>
            <family val="2"/>
          </rPr>
          <t xml:space="preserve">
This column will give you the six-month total for each of your cash out-flows.</t>
        </r>
      </text>
    </comment>
    <comment ref="B23" authorId="0" shapeId="0" xr:uid="{00000000-0006-0000-0100-000011000000}">
      <text>
        <r>
          <rPr>
            <b/>
            <sz val="10"/>
            <color indexed="81"/>
            <rFont val="Arial"/>
            <family val="2"/>
          </rPr>
          <t xml:space="preserve">Explanation:
</t>
        </r>
        <r>
          <rPr>
            <sz val="10"/>
            <color indexed="81"/>
            <rFont val="Arial"/>
            <family val="2"/>
          </rPr>
          <t xml:space="preserve">
This is the costs you incurred to produce all of your sales over the last six-months. </t>
        </r>
      </text>
    </comment>
    <comment ref="B24" authorId="0" shapeId="0" xr:uid="{00000000-0006-0000-0100-000012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costs did you incur to do this for each of the last six-months?</t>
        </r>
      </text>
    </comment>
    <comment ref="B25" authorId="0" shapeId="0" xr:uid="{00000000-0006-0000-0100-000013000000}">
      <text>
        <r>
          <rPr>
            <b/>
            <sz val="10"/>
            <color indexed="81"/>
            <rFont val="Arial"/>
            <family val="2"/>
          </rPr>
          <t>Explanation:</t>
        </r>
        <r>
          <rPr>
            <sz val="10"/>
            <color indexed="81"/>
            <rFont val="Arial"/>
            <family val="2"/>
          </rPr>
          <t xml:space="preserve">
If you have a business premises or work from a home office, then it is likely that you will have been paying business rates to your local council.</t>
        </r>
      </text>
    </comment>
    <comment ref="B26" authorId="0" shapeId="0" xr:uid="{00000000-0006-0000-0100-000014000000}">
      <text>
        <r>
          <rPr>
            <b/>
            <sz val="10"/>
            <color indexed="81"/>
            <rFont val="Arial"/>
            <family val="2"/>
          </rPr>
          <t xml:space="preserve">Explanation:
</t>
        </r>
        <r>
          <rPr>
            <sz val="10"/>
            <color indexed="81"/>
            <rFont val="Arial"/>
            <family val="2"/>
          </rPr>
          <t xml:space="preserve">You can group all of your utilities together into one monthly line item. This might include things like your gas, electricity or water payments you made for your business in the last six-months.
</t>
        </r>
      </text>
    </comment>
    <comment ref="B27" authorId="0" shapeId="0" xr:uid="{00000000-0006-0000-0100-000015000000}">
      <text>
        <r>
          <rPr>
            <b/>
            <sz val="10"/>
            <color indexed="81"/>
            <rFont val="Arial"/>
            <family val="2"/>
          </rPr>
          <t xml:space="preserve">Explanation:
</t>
        </r>
        <r>
          <rPr>
            <sz val="10"/>
            <color indexed="81"/>
            <rFont val="Arial"/>
            <family val="2"/>
          </rPr>
          <t>Did you pay insurance for any aspect of your business in the last six-months? This could be anything from premises, stock or equipment insurance to personal or employee liability insurance.</t>
        </r>
      </text>
    </comment>
    <comment ref="B28" authorId="0" shapeId="0" xr:uid="{00000000-0006-0000-0100-000016000000}">
      <text>
        <r>
          <rPr>
            <b/>
            <sz val="10"/>
            <color indexed="81"/>
            <rFont val="Arial"/>
            <family val="2"/>
          </rPr>
          <t xml:space="preserve">Explanation:
</t>
        </r>
        <r>
          <rPr>
            <sz val="10"/>
            <color indexed="81"/>
            <rFont val="Arial"/>
            <family val="2"/>
          </rPr>
          <t xml:space="preserve">
Think about any costs you incurred for this line item across your business, including the cost for each individual staff member if relevant.</t>
        </r>
      </text>
    </comment>
    <comment ref="B29" authorId="0" shapeId="0" xr:uid="{00000000-0006-0000-0100-000017000000}">
      <text>
        <r>
          <rPr>
            <b/>
            <sz val="10"/>
            <color indexed="81"/>
            <rFont val="Arial"/>
            <family val="2"/>
          </rPr>
          <t xml:space="preserve">Explanation:
</t>
        </r>
        <r>
          <rPr>
            <sz val="10"/>
            <color indexed="81"/>
            <rFont val="Arial"/>
            <family val="2"/>
          </rPr>
          <t xml:space="preserve">Think about what money you used to promote your business and drive sales in the last six-months. </t>
        </r>
      </text>
    </comment>
    <comment ref="B30" authorId="0" shapeId="0" xr:uid="{00000000-0006-0000-0100-000018000000}">
      <text>
        <r>
          <rPr>
            <b/>
            <sz val="10"/>
            <color indexed="81"/>
            <rFont val="Arial"/>
            <family val="2"/>
          </rPr>
          <t xml:space="preserve">Explanation:
</t>
        </r>
        <r>
          <rPr>
            <sz val="10"/>
            <color indexed="81"/>
            <rFont val="Arial"/>
            <family val="2"/>
          </rPr>
          <t>If you use a vehicle to operate your business, how much did you spend each month on fuel, insurance, registration, repairs?</t>
        </r>
      </text>
    </comment>
    <comment ref="B31" authorId="0" shapeId="0" xr:uid="{00000000-0006-0000-0100-000019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2" authorId="0" shapeId="0" xr:uid="{00000000-0006-0000-0100-00001A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 How much did you spend in the last six-months?</t>
        </r>
      </text>
    </comment>
    <comment ref="B33" authorId="0" shapeId="0" xr:uid="{00000000-0006-0000-0100-00001B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4" authorId="0" shapeId="0" xr:uid="{00000000-0006-0000-0100-00001C000000}">
      <text>
        <r>
          <rPr>
            <b/>
            <sz val="10"/>
            <color indexed="81"/>
            <rFont val="Arial"/>
            <family val="2"/>
          </rPr>
          <t xml:space="preserve">Explanation:
</t>
        </r>
        <r>
          <rPr>
            <sz val="10"/>
            <color indexed="81"/>
            <rFont val="Arial"/>
            <family val="2"/>
          </rPr>
          <t>Think about any professional services you used in the last six-months to manage your business. This might have been on a retainer or ad-hoc basis. 
For example, a lawyer, accountant, designer or marketing consultant.</t>
        </r>
      </text>
    </comment>
    <comment ref="B35" authorId="0" shapeId="0" xr:uid="{00000000-0006-0000-0100-00001D000000}">
      <text>
        <r>
          <rPr>
            <b/>
            <sz val="10"/>
            <color indexed="81"/>
            <rFont val="Arial"/>
            <family val="2"/>
          </rPr>
          <t>Explanation:</t>
        </r>
        <r>
          <rPr>
            <sz val="10"/>
            <color indexed="81"/>
            <rFont val="Arial"/>
            <family val="2"/>
          </rPr>
          <t xml:space="preserve">
These cells are based on how much you have drawn from the business as a salary to cover your expenses in the last six-months. These drawings should appear on your bank statements and may have been withdrawn as a one-off payment each month or as numerous payments throughout the month.
Either way, reflect the total monthly amount in this row.</t>
        </r>
      </text>
    </comment>
    <comment ref="B36" authorId="0" shapeId="0" xr:uid="{00000000-0006-0000-0100-00001E000000}">
      <text>
        <r>
          <rPr>
            <b/>
            <sz val="10"/>
            <color indexed="81"/>
            <rFont val="Arial"/>
            <family val="2"/>
          </rPr>
          <t xml:space="preserve">Explanation:
</t>
        </r>
        <r>
          <rPr>
            <sz val="10"/>
            <color indexed="81"/>
            <rFont val="Arial"/>
            <family val="2"/>
          </rPr>
          <t xml:space="preserve">
If you hired staff, whether full time or part time, then this is where you can reflect the amount of money you spent each month on staff salaries, national insurance contributions and staff pensions etc.</t>
        </r>
      </text>
    </comment>
    <comment ref="B37" authorId="0" shapeId="0" xr:uid="{00000000-0006-0000-0100-00001F000000}">
      <text>
        <r>
          <rPr>
            <b/>
            <sz val="10"/>
            <color indexed="81"/>
            <rFont val="Arial"/>
            <family val="2"/>
          </rPr>
          <t xml:space="preserve">Explanation:
</t>
        </r>
        <r>
          <rPr>
            <sz val="10"/>
            <color indexed="81"/>
            <rFont val="Arial"/>
            <family val="2"/>
          </rPr>
          <t xml:space="preserve">This should be the monthly repayments you made on your original Start Up Loan for the last six-months (unless you have already repaid your loan in full at any time durin this period).
</t>
        </r>
      </text>
    </comment>
    <comment ref="E37" authorId="0" shapeId="0" xr:uid="{00000000-0006-0000-0100-000020000000}">
      <text>
        <r>
          <rPr>
            <b/>
            <sz val="10"/>
            <color indexed="81"/>
            <rFont val="Arial"/>
            <family val="2"/>
          </rPr>
          <t xml:space="preserve">Tip:
</t>
        </r>
        <r>
          <rPr>
            <sz val="10"/>
            <color indexed="81"/>
            <rFont val="Arial"/>
            <family val="2"/>
          </rPr>
          <t xml:space="preserve">
Your monthly loan repayments should have been the same each month, unless you repaid your loan in full at any time during the last six-months. 
Simply enter the monthly amount in this first cell, and this will automatically carry it across for the remaining six-months.
</t>
        </r>
      </text>
    </comment>
    <comment ref="B38" authorId="0" shapeId="0" xr:uid="{00000000-0006-0000-0100-000021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39" authorId="0" shapeId="0" xr:uid="{00000000-0006-0000-0100-000022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0" authorId="0" shapeId="0" xr:uid="{00000000-0006-0000-0100-000023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1" authorId="0" shapeId="0" xr:uid="{00000000-0006-0000-0100-000024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2" authorId="0" shapeId="0" xr:uid="{00000000-0006-0000-0100-000025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3" authorId="0" shapeId="0" xr:uid="{00000000-0006-0000-0100-000026000000}">
      <text>
        <r>
          <rPr>
            <b/>
            <sz val="10"/>
            <color indexed="81"/>
            <rFont val="Arial"/>
            <family val="2"/>
          </rPr>
          <t>Explanation:</t>
        </r>
        <r>
          <rPr>
            <sz val="10"/>
            <color indexed="81"/>
            <rFont val="Arial"/>
            <family val="2"/>
          </rPr>
          <t xml:space="preserve">
Your total cash out-flow is made up of all your expenses from the last six-months added together.</t>
        </r>
      </text>
    </comment>
    <comment ref="C45" authorId="0" shapeId="0" xr:uid="{00000000-0006-0000-0100-000027000000}">
      <text>
        <r>
          <rPr>
            <b/>
            <sz val="10"/>
            <color indexed="81"/>
            <rFont val="Arial"/>
            <family val="2"/>
          </rPr>
          <t xml:space="preserve">Explanation:
</t>
        </r>
        <r>
          <rPr>
            <sz val="10"/>
            <color indexed="81"/>
            <rFont val="Arial"/>
            <family val="2"/>
          </rPr>
          <t>Your net cash flow tells you the difference between what came into your business and what went out of your business over the last six-months.</t>
        </r>
      </text>
    </comment>
    <comment ref="C47" authorId="0" shapeId="0" xr:uid="{00000000-0006-0000-0100-000028000000}">
      <text>
        <r>
          <rPr>
            <b/>
            <sz val="10"/>
            <color indexed="81"/>
            <rFont val="Arial"/>
            <family val="2"/>
          </rPr>
          <t xml:space="preserve">Explanation:
</t>
        </r>
        <r>
          <rPr>
            <sz val="10"/>
            <color indexed="81"/>
            <rFont val="Arial"/>
            <family val="2"/>
          </rPr>
          <t xml:space="preserve">This is the amount of money that you had available for your business at the start of each month. You'll see this number will auto-update for each month, based on the previous months' cash flow.
</t>
        </r>
      </text>
    </comment>
    <comment ref="D47" authorId="0" shapeId="0" xr:uid="{00000000-0006-0000-0100-000029000000}">
      <text>
        <r>
          <rPr>
            <b/>
            <sz val="10"/>
            <color indexed="81"/>
            <rFont val="Arial"/>
            <family val="2"/>
          </rPr>
          <t>Explanation:</t>
        </r>
        <r>
          <rPr>
            <sz val="10"/>
            <color indexed="81"/>
            <rFont val="Arial"/>
            <family val="2"/>
          </rPr>
          <t xml:space="preserve">
Use this field to insert your balance on your business account at the start of month one (six-months ago). 
For example, if six months ago was September 2017, you should insert your business account balance at the start of that day into this cell.You can review your business bank accounts for help working this out.</t>
        </r>
      </text>
    </comment>
    <comment ref="C49" authorId="0" shapeId="0" xr:uid="{00000000-0006-0000-0100-00002A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B52" authorId="0" shapeId="0" xr:uid="{00000000-0006-0000-0100-00002B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Actual Cash Flows.
This might be if something needs further explanation or if you want to more clearly reference a figure back to something in your Business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20" authorId="0" shapeId="0" xr:uid="{00000000-0006-0000-0200-00000200000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20" authorId="0" shapeId="0" xr:uid="{00000000-0006-0000-02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20" authorId="0" shapeId="0" xr:uid="{00000000-0006-0000-0200-000004000000}">
      <text>
        <r>
          <rPr>
            <b/>
            <sz val="10"/>
            <color indexed="81"/>
            <rFont val="Arial"/>
            <family val="2"/>
          </rPr>
          <t xml:space="preserve">Explanation:
</t>
        </r>
        <r>
          <rPr>
            <sz val="10"/>
            <color indexed="81"/>
            <rFont val="Arial"/>
            <family val="2"/>
          </rPr>
          <t xml:space="preserve">
This is auto-calculated for you by multiplying your anticipated monthly income by 12.</t>
        </r>
      </text>
    </comment>
    <comment ref="B21" authorId="0" shapeId="0" xr:uid="{00000000-0006-0000-0200-00000500000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22" authorId="0" shapeId="0" xr:uid="{00000000-0006-0000-0200-00000600000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23" authorId="0" shapeId="0" xr:uid="{00000000-0006-0000-0200-000007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4" authorId="0" shapeId="0" xr:uid="{A668FFF8-5ABB-499F-B93B-4BEBB81091E3}">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5" authorId="0" shapeId="0" xr:uid="{2FF749C9-EFEE-4359-B80A-892ABB4197E1}">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6" authorId="0" shapeId="0" xr:uid="{00000000-0006-0000-0200-000008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7" authorId="0" shapeId="0" xr:uid="{00000000-0006-0000-0200-000009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8" authorId="0" shapeId="0" xr:uid="{00000000-0006-0000-0200-00000A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29" authorId="0" shapeId="0" xr:uid="{00000000-0006-0000-0200-00000B00000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31" authorId="0" shapeId="0" xr:uid="{00000000-0006-0000-0200-00000C00000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31" authorId="0" shapeId="0" xr:uid="{00000000-0006-0000-0200-00000D00000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31" authorId="0" shapeId="0" xr:uid="{00000000-0006-0000-0200-00000E000000}">
      <text>
        <r>
          <rPr>
            <b/>
            <sz val="10"/>
            <color indexed="81"/>
            <rFont val="Arial"/>
            <family val="2"/>
          </rPr>
          <t xml:space="preserve">Explanation:
</t>
        </r>
        <r>
          <rPr>
            <sz val="10"/>
            <color indexed="81"/>
            <rFont val="Arial"/>
            <family val="2"/>
          </rPr>
          <t xml:space="preserve">
This is auto-calculated for you by multiplying your anticipated monthly expenses by 12.</t>
        </r>
      </text>
    </comment>
    <comment ref="B45" authorId="0" shapeId="0" xr:uid="{8AB6378F-9BE2-4B73-93CF-653BDEAC9F52}">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6" authorId="0" shapeId="0" xr:uid="{1C058E7B-014A-4788-B401-838CFF505527}">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7" authorId="0" shapeId="0" xr:uid="{00000000-0006-0000-0200-00000F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8" authorId="0" shapeId="0" xr:uid="{00000000-0006-0000-0200-000010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49" authorId="0" shapeId="0" xr:uid="{00000000-0006-0000-0200-000011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0" authorId="0" shapeId="0" xr:uid="{00000000-0006-0000-0200-000012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1" authorId="0" shapeId="0" xr:uid="{00000000-0006-0000-0200-000013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52" authorId="0" shapeId="0" xr:uid="{00000000-0006-0000-0200-000014000000}">
      <text>
        <r>
          <rPr>
            <b/>
            <sz val="10"/>
            <color indexed="81"/>
            <rFont val="Arial"/>
            <family val="2"/>
          </rPr>
          <t>Explanation:</t>
        </r>
        <r>
          <rPr>
            <sz val="10"/>
            <color indexed="81"/>
            <rFont val="Arial"/>
            <family val="2"/>
          </rPr>
          <t xml:space="preserve">
This total is all of your personal expenses added together.</t>
        </r>
      </text>
    </comment>
    <comment ref="E54" authorId="0" shapeId="0" xr:uid="{00000000-0006-0000-0200-00001500000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deficit),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54" authorId="0" shapeId="0" xr:uid="{00000000-0006-0000-0200-00001600000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58" authorId="0" shapeId="0" xr:uid="{00000000-0006-0000-0200-000017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3" authorId="0" shapeId="0" xr:uid="{971DEA2A-0C63-4C4F-B772-4EC40CA88BBC}">
      <text>
        <r>
          <rPr>
            <b/>
            <sz val="10"/>
            <color indexed="81"/>
            <rFont val="Arial"/>
            <family val="2"/>
          </rPr>
          <t>Explanation</t>
        </r>
        <r>
          <rPr>
            <sz val="10"/>
            <color indexed="81"/>
            <rFont val="Arial"/>
            <family val="2"/>
          </rPr>
          <t xml:space="preserve">
Your sales assumptions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J17" authorId="0" shapeId="0" xr:uid="{1516374D-521B-433E-B42A-C7A8D773A7AA}">
      <text>
        <r>
          <rPr>
            <b/>
            <sz val="10"/>
            <color indexed="81"/>
            <rFont val="Arial"/>
            <family val="2"/>
          </rPr>
          <t xml:space="preserve">Explanation:
</t>
        </r>
        <r>
          <rPr>
            <sz val="10"/>
            <color indexed="81"/>
            <rFont val="Arial"/>
            <family val="2"/>
          </rPr>
          <t>This is a worked example to show you what to input into each cell.</t>
        </r>
      </text>
    </comment>
    <comment ref="B18" authorId="0" shapeId="0" xr:uid="{5F249680-4A43-49F1-A23A-ABD2B5BA8ACC}">
      <text>
        <r>
          <rPr>
            <b/>
            <sz val="10"/>
            <color indexed="81"/>
            <rFont val="Arial"/>
            <family val="2"/>
          </rPr>
          <t xml:space="preserve">Explanation:
</t>
        </r>
        <r>
          <rPr>
            <sz val="10"/>
            <color indexed="81"/>
            <rFont val="Arial"/>
            <family val="2"/>
          </rPr>
          <t xml:space="preserve">
List your revenue generating items in this row (whether it's a product or service). If you have more than four, consider grouping them together.</t>
        </r>
      </text>
    </comment>
    <comment ref="B19" authorId="0" shapeId="0" xr:uid="{37BA1DC9-E893-451B-BD45-4527318D89F6}">
      <text>
        <r>
          <rPr>
            <b/>
            <sz val="10"/>
            <color indexed="81"/>
            <rFont val="Arial"/>
            <family val="2"/>
          </rPr>
          <t xml:space="preserve">Explanation:
</t>
        </r>
        <r>
          <rPr>
            <sz val="10"/>
            <color indexed="81"/>
            <rFont val="Arial"/>
            <family val="2"/>
          </rPr>
          <t>Enter the amount that you sell this item for on a single unit basis.</t>
        </r>
      </text>
    </comment>
    <comment ref="B20" authorId="0" shapeId="0" xr:uid="{8D7FFD0D-91A2-474E-90DE-5AE8003E3585}">
      <text>
        <r>
          <rPr>
            <b/>
            <sz val="10"/>
            <color indexed="81"/>
            <rFont val="Arial"/>
            <family val="2"/>
          </rPr>
          <t xml:space="preserve">Explanation:
</t>
        </r>
        <r>
          <rPr>
            <sz val="10"/>
            <color indexed="81"/>
            <rFont val="Arial"/>
            <family val="2"/>
          </rPr>
          <t>Enter the total cost you incur in producing this item on a single unit basis.</t>
        </r>
      </text>
    </comment>
    <comment ref="B21" authorId="0" shapeId="0" xr:uid="{652B9298-07E1-4177-9BC1-6C3B200A3234}">
      <text>
        <r>
          <rPr>
            <b/>
            <sz val="9"/>
            <color indexed="81"/>
            <rFont val="Tahoma"/>
            <family val="2"/>
          </rPr>
          <t xml:space="preserve">Explanation:
</t>
        </r>
        <r>
          <rPr>
            <sz val="9"/>
            <color indexed="81"/>
            <rFont val="Tahoma"/>
            <family val="2"/>
          </rPr>
          <t>Your Gross Margin shows the percentage of profit you make on the sale of each unit.</t>
        </r>
        <r>
          <rPr>
            <b/>
            <sz val="9"/>
            <color indexed="81"/>
            <rFont val="Tahoma"/>
            <family val="2"/>
          </rPr>
          <t xml:space="preserve">
</t>
        </r>
        <r>
          <rPr>
            <sz val="9"/>
            <color indexed="81"/>
            <rFont val="Tahoma"/>
            <family val="2"/>
          </rPr>
          <t>Your Gross Margin is calculated by subtracting your cost price from your sales price and dividing the total by the cost price. This is expressed as a  percentage; the higher the percentage, the more you are earning on every sale. 
These cells will auto-calculate for you.</t>
        </r>
      </text>
    </comment>
    <comment ref="C26" authorId="0" shapeId="0" xr:uid="{450F6909-36B5-4042-BDC1-5052E93A9A8A}">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D26" authorId="0" shapeId="0" xr:uid="{E9035B28-F409-45D3-9ABB-B25DC153D68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E26" authorId="0" shapeId="0" xr:uid="{842FCA20-10AC-45D8-BFFA-E143AB143E82}">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F26" authorId="0" shapeId="0" xr:uid="{7741CE75-95F1-4638-93E4-F0E8BC5FF9C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G26" authorId="0" shapeId="0" xr:uid="{1D1A798E-E9FE-47D4-BE62-1575FA4E8C39}">
      <text>
        <r>
          <rPr>
            <b/>
            <sz val="10"/>
            <color indexed="81"/>
            <rFont val="Arial"/>
            <family val="2"/>
          </rPr>
          <t xml:space="preserve">Explanation:
</t>
        </r>
        <r>
          <rPr>
            <sz val="10"/>
            <color indexed="81"/>
            <rFont val="Arial"/>
            <family val="2"/>
          </rPr>
          <t xml:space="preserve">
This will auto-calculate based  on the numbers you have entered for each item. </t>
        </r>
      </text>
    </comment>
    <comment ref="H26" authorId="0" shapeId="0" xr:uid="{FA65B40A-50B7-4871-BE1A-BA39A5AFD9BD}">
      <text>
        <r>
          <rPr>
            <b/>
            <sz val="10"/>
            <color indexed="81"/>
            <rFont val="Arial"/>
            <family val="2"/>
          </rPr>
          <t xml:space="preserve">Explanation:
</t>
        </r>
        <r>
          <rPr>
            <sz val="10"/>
            <color indexed="81"/>
            <rFont val="Arial"/>
            <family val="2"/>
          </rPr>
          <t>This is based on an average of 30 days per month, and is calculated by dividing your total sales volumes by 30.</t>
        </r>
      </text>
    </comment>
    <comment ref="B27" authorId="0" shapeId="0" xr:uid="{E187B51D-6564-421F-9EC8-38E920A02043}">
      <text>
        <r>
          <rPr>
            <b/>
            <sz val="10"/>
            <color indexed="81"/>
            <rFont val="Arial"/>
            <family val="2"/>
          </rPr>
          <t xml:space="preserve">Explanation:
</t>
        </r>
        <r>
          <rPr>
            <sz val="10"/>
            <color indexed="81"/>
            <rFont val="Arial"/>
            <family val="2"/>
          </rPr>
          <t>Month 1 will be the starting month that you selected above in Cell D11.</t>
        </r>
      </text>
    </comment>
    <comment ref="G43" authorId="0" shapeId="0" xr:uid="{13E88D49-2B61-4CA8-BBA8-E672F75B602A}">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43" authorId="0" shapeId="0" xr:uid="{96D19EF0-4E10-4C94-AEEC-0FEF15AD1A0C}">
      <text>
        <r>
          <rPr>
            <b/>
            <sz val="10"/>
            <color indexed="81"/>
            <rFont val="Arial"/>
            <family val="2"/>
          </rPr>
          <t xml:space="preserve">Explanation:
</t>
        </r>
        <r>
          <rPr>
            <sz val="10"/>
            <color indexed="81"/>
            <rFont val="Arial"/>
            <family val="2"/>
          </rPr>
          <t>This is based on an average of 30 days per month, and is calculated by dividing your total sales values by 30.</t>
        </r>
      </text>
    </comment>
    <comment ref="B44" authorId="0" shapeId="0" xr:uid="{84E35816-4D7C-4FB0-9336-A7CFC7EF5718}">
      <text>
        <r>
          <rPr>
            <b/>
            <sz val="10"/>
            <color indexed="81"/>
            <rFont val="Arial"/>
            <family val="2"/>
          </rPr>
          <t xml:space="preserve">Explanation:
</t>
        </r>
        <r>
          <rPr>
            <sz val="10"/>
            <color indexed="81"/>
            <rFont val="Arial"/>
            <family val="2"/>
          </rPr>
          <t>Month 1 will be the starting month that you selected above in Cell D11.</t>
        </r>
      </text>
    </comment>
    <comment ref="C44" authorId="0" shapeId="0" xr:uid="{47308868-B83A-4F68-8B68-C2E0ECC9FD41}">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G60" authorId="0" shapeId="0" xr:uid="{6F6786EC-6766-4B32-BCD5-BE1B2CF378D9}">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60" authorId="0" shapeId="0" xr:uid="{43F4C99B-B85A-4932-86F0-41DE6692F9CB}">
      <text>
        <r>
          <rPr>
            <b/>
            <sz val="10"/>
            <color indexed="81"/>
            <rFont val="Arial"/>
            <family val="2"/>
          </rPr>
          <t xml:space="preserve">Explanation:
</t>
        </r>
        <r>
          <rPr>
            <sz val="10"/>
            <color indexed="81"/>
            <rFont val="Arial"/>
            <family val="2"/>
          </rPr>
          <t>This is based on an average of 30 days per month, and is calculated by dividing your total cost of sales by 30.</t>
        </r>
      </text>
    </comment>
    <comment ref="B61" authorId="0" shapeId="0" xr:uid="{B77CFDC4-488A-4F8F-93C8-B2C4391694BF}">
      <text>
        <r>
          <rPr>
            <b/>
            <sz val="10"/>
            <color indexed="81"/>
            <rFont val="Arial"/>
            <family val="2"/>
          </rPr>
          <t xml:space="preserve">Explanation:
</t>
        </r>
        <r>
          <rPr>
            <sz val="10"/>
            <color indexed="81"/>
            <rFont val="Arial"/>
            <family val="2"/>
          </rPr>
          <t>Month 1 will be the starting month that you selected above in Cell D11.</t>
        </r>
      </text>
    </comment>
    <comment ref="C61" authorId="0" shapeId="0" xr:uid="{E4FDF764-85D2-4253-99A8-42652ACA5034}">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B77" authorId="0" shapeId="0" xr:uid="{F2886A60-D5D4-468C-9917-BC92D21A6BAD}">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Sales Assumptions
This might be if something needs further explanation or if you want to more clearly reference a figure back to something in your Business Plan.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4CFC2D68-33F9-4BC8-8FB6-D61A50836429}">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5" authorId="0" shapeId="0" xr:uid="{C6E1AEAF-D802-487F-8E03-2F5D74B061C2}">
      <text>
        <r>
          <rPr>
            <b/>
            <sz val="10"/>
            <color indexed="81"/>
            <rFont val="Arial"/>
            <family val="2"/>
          </rPr>
          <t>Explanation:</t>
        </r>
        <r>
          <rPr>
            <sz val="10"/>
            <color indexed="81"/>
            <rFont val="Arial"/>
            <family val="2"/>
          </rPr>
          <t xml:space="preserve">
Your forecast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B17" authorId="0" shapeId="0" xr:uid="{9079C3E1-7DA4-482C-BDD9-A17D29D900E5}">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7" authorId="0" shapeId="0" xr:uid="{0B190373-7805-48BE-B4D6-96386A6A907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7" authorId="0" shapeId="0" xr:uid="{FECA3588-6080-4220-8B80-70E8F14D869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7" authorId="0" shapeId="0" xr:uid="{71320CAF-F51A-401A-B3F0-BB2FE45C4419}">
      <text>
        <r>
          <rPr>
            <b/>
            <sz val="10"/>
            <color indexed="81"/>
            <rFont val="Arial"/>
            <family val="2"/>
          </rPr>
          <t>Explanation:</t>
        </r>
        <r>
          <rPr>
            <sz val="10"/>
            <color indexed="81"/>
            <rFont val="Arial"/>
            <family val="2"/>
          </rPr>
          <t xml:space="preserve">
This column will give you the 12-month total for each of your cash in-flows.</t>
        </r>
      </text>
    </comment>
    <comment ref="B18" authorId="0" shapeId="0" xr:uid="{BEE2A04F-3D1F-4440-A738-F3E77F46EA3D}">
      <text>
        <r>
          <rPr>
            <b/>
            <sz val="10"/>
            <color indexed="81"/>
            <rFont val="Arial"/>
            <family val="2"/>
          </rPr>
          <t xml:space="preserve">Explanation:
</t>
        </r>
        <r>
          <rPr>
            <sz val="10"/>
            <color indexed="81"/>
            <rFont val="Arial"/>
            <family val="2"/>
          </rPr>
          <t>This is value of the sales you anticipate making in the next 12-months.
This row will auto-populate based on the figures you entered in the 'Sales Assumption' tab so there is no need to update these cells.</t>
        </r>
      </text>
    </comment>
    <comment ref="E18" authorId="0" shapeId="0" xr:uid="{522632A2-437D-4566-A1A4-34AD3ED54108}">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D19" authorId="0" shapeId="0" xr:uid="{FAB7954B-15B3-499F-8002-1A77F3AED78D}">
      <text>
        <r>
          <rPr>
            <b/>
            <sz val="10"/>
            <color indexed="81"/>
            <rFont val="Arial"/>
            <family val="2"/>
          </rPr>
          <t xml:space="preserve">Explanation:
</t>
        </r>
        <r>
          <rPr>
            <sz val="10"/>
            <color indexed="81"/>
            <rFont val="Arial"/>
            <family val="2"/>
          </rPr>
          <t>Enter the full value of the Start Up Loan you are applying for in this cell.</t>
        </r>
      </text>
    </comment>
    <comment ref="B20" authorId="0" shapeId="0" xr:uid="{BCFB5877-ED54-4B2D-830B-84FD0E7FAACE}">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21" authorId="0" shapeId="0" xr:uid="{092130FF-D0F4-4A32-B5CB-C2A181D0244E}">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22" authorId="0" shapeId="0" xr:uid="{30D9AABE-DBE5-4345-961E-E5EDB9EE5086}">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3" authorId="0" shapeId="0" xr:uid="{EFAC34DB-4D17-4736-BBCA-60A2EDECAED6}">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4" authorId="0" shapeId="0" xr:uid="{AE096762-048C-48A5-A1AF-F10E14DD6C9C}">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5" authorId="0" shapeId="0" xr:uid="{0F3877BF-EA5D-45D3-84C0-C0EE602FB893}">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6" authorId="0" shapeId="0" xr:uid="{4DCC127E-74EF-4A50-ADBD-9427FABA80CB}">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7" authorId="0" shapeId="0" xr:uid="{98AF2BA5-5482-4CA6-8EE8-35A9842C441A}">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8" authorId="0" shapeId="0" xr:uid="{1B70B4BA-034E-410B-A767-FC5F9683D408}">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32" authorId="0" shapeId="0" xr:uid="{DC2DB72B-8236-4D57-9F9C-D47740DD0D9C}">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32" authorId="0" shapeId="0" xr:uid="{3085524B-F610-4011-B23E-5F8D7BC0358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32" authorId="0" shapeId="0" xr:uid="{A24D266A-E63A-43D5-A4D8-A0E5EACD3223}">
      <text>
        <r>
          <rPr>
            <b/>
            <sz val="10"/>
            <color indexed="81"/>
            <rFont val="Arial"/>
            <family val="2"/>
          </rPr>
          <t>Explanation:</t>
        </r>
        <r>
          <rPr>
            <sz val="10"/>
            <color indexed="81"/>
            <rFont val="Arial"/>
            <family val="2"/>
          </rPr>
          <t xml:space="preserve">
Enter any expenses that you have prior to starting your 12-month forecast in this column. Leave it blank if this does not apply to some/any of your items.</t>
        </r>
      </text>
    </comment>
    <comment ref="Q32" authorId="0" shapeId="0" xr:uid="{A79C3D24-D8DF-4B77-BBC8-2FECE1BDAA41}">
      <text>
        <r>
          <rPr>
            <b/>
            <sz val="10"/>
            <color indexed="81"/>
            <rFont val="Arial"/>
            <family val="2"/>
          </rPr>
          <t>Explanation:</t>
        </r>
        <r>
          <rPr>
            <sz val="10"/>
            <color indexed="81"/>
            <rFont val="Arial"/>
            <family val="2"/>
          </rPr>
          <t xml:space="preserve">
This column will give you the 12-month total for each of your cash out-flows.</t>
        </r>
      </text>
    </comment>
    <comment ref="B33" authorId="0" shapeId="0" xr:uid="{89483B91-F89F-4651-A824-930EA54573A9}">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This row will auto-populate based on the figures you entered in the 'Sales Assumption' tab so there is no need to update these cells.</t>
        </r>
      </text>
    </comment>
    <comment ref="E33" authorId="0" shapeId="0" xr:uid="{95E4BC4A-CF5D-4623-A867-31625DCDB388}">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B34" authorId="0" shapeId="0" xr:uid="{0F21CB86-6D60-43ED-9DF8-8812B22C994B}">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The first cell in this row (highlighted in green) is automatically populated based on what you entered in the cash in-flows section above. </t>
        </r>
      </text>
    </comment>
    <comment ref="D34" authorId="0" shapeId="0" xr:uid="{D51B8138-D387-42A3-AC69-7E05258979A8}">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35" authorId="0" shapeId="0" xr:uid="{371EE41F-3C2F-46F0-BF72-BCB36FDCEEBD}">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 do you incur to do this each month?</t>
        </r>
      </text>
    </comment>
    <comment ref="B36" authorId="0" shapeId="0" xr:uid="{EA381B19-9E87-424F-8D53-FEA546574086}">
      <text>
        <r>
          <rPr>
            <b/>
            <sz val="10"/>
            <color indexed="81"/>
            <rFont val="Arial"/>
            <family val="2"/>
          </rPr>
          <t>Explanation:</t>
        </r>
        <r>
          <rPr>
            <sz val="10"/>
            <color indexed="81"/>
            <rFont val="Arial"/>
            <family val="2"/>
          </rPr>
          <t xml:space="preserve">
If you have a business premises or work from a home office, then it is likely that you are or will in future have to pay business rates to your local council.
Check with your Local Authority if you're not sure.</t>
        </r>
      </text>
    </comment>
    <comment ref="B37" authorId="0" shapeId="0" xr:uid="{15C2FC07-F171-433D-98F8-F0CF66B32FB5}">
      <text>
        <r>
          <rPr>
            <b/>
            <sz val="10"/>
            <color indexed="81"/>
            <rFont val="Arial"/>
            <family val="2"/>
          </rPr>
          <t xml:space="preserve">Explanation: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8" authorId="0" shapeId="0" xr:uid="{F612C1F6-09E3-41A7-BB33-D97EDACBF5F7}">
      <text>
        <r>
          <rPr>
            <b/>
            <sz val="10"/>
            <color indexed="81"/>
            <rFont val="Arial"/>
            <family val="2"/>
          </rPr>
          <t xml:space="preserve">Explanation:
</t>
        </r>
        <r>
          <rPr>
            <sz val="10"/>
            <color indexed="81"/>
            <rFont val="Arial"/>
            <family val="2"/>
          </rPr>
          <t>If you haven't already, it is important to consider business insurance to cover you for any range of circumstances that may emerge that are out of your control.
This could be anything from premises, stock or equipment insurance to personal or employee liability insurance.</t>
        </r>
      </text>
    </comment>
    <comment ref="B39" authorId="0" shapeId="0" xr:uid="{8ADD39A5-9958-4FB2-A462-376434A0CF74}">
      <text>
        <r>
          <rPr>
            <b/>
            <sz val="10"/>
            <color indexed="81"/>
            <rFont val="Arial"/>
            <family val="2"/>
          </rPr>
          <t xml:space="preserve">Explanation:
</t>
        </r>
        <r>
          <rPr>
            <sz val="10"/>
            <color indexed="81"/>
            <rFont val="Arial"/>
            <family val="2"/>
          </rPr>
          <t xml:space="preserve">
Telephone and internet access is likely to be essential for almost every business type. 
Think about all the costs you currently incur or will incur in the next 12-months for this line item across your business, including the cost for each individual staff member if relevant.</t>
        </r>
      </text>
    </comment>
    <comment ref="B40" authorId="0" shapeId="0" xr:uid="{66A4743D-03FE-4428-A920-0696DBBD6FAC}">
      <text>
        <r>
          <rPr>
            <b/>
            <sz val="10"/>
            <color indexed="81"/>
            <rFont val="Arial"/>
            <family val="2"/>
          </rPr>
          <t xml:space="preserve">Explanation: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41" authorId="0" shapeId="0" xr:uid="{78DF3DE5-2615-4E10-B380-44E7C1C55291}">
      <text>
        <r>
          <rPr>
            <b/>
            <sz val="10"/>
            <color indexed="81"/>
            <rFont val="Arial"/>
            <family val="2"/>
          </rPr>
          <t xml:space="preserve">Explanation:
</t>
        </r>
        <r>
          <rPr>
            <sz val="10"/>
            <color indexed="81"/>
            <rFont val="Arial"/>
            <family val="2"/>
          </rPr>
          <t>If you use a vehicle to operate your business, how much do you spend each month on fuel, insurance, registration, repairs?</t>
        </r>
      </text>
    </comment>
    <comment ref="B42" authorId="0" shapeId="0" xr:uid="{4977FEE9-1181-4702-89DB-6F612B8146BF}">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43" authorId="0" shapeId="0" xr:uid="{34ADA500-4A2F-4819-8F1E-93F5E5507C69}">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t>
        </r>
      </text>
    </comment>
    <comment ref="B44" authorId="0" shapeId="0" xr:uid="{6F512CF0-E2C8-4225-9F59-A115913EF3EF}">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45" authorId="0" shapeId="0" xr:uid="{64C8445E-5827-467B-BAD4-2C7339D6D3AB}">
      <text>
        <r>
          <rPr>
            <b/>
            <sz val="10"/>
            <color indexed="81"/>
            <rFont val="Arial"/>
            <family val="2"/>
          </rPr>
          <t xml:space="preserve">Explanation: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46" authorId="0" shapeId="0" xr:uid="{C9A63A13-266D-4D35-8459-4BFE5A4074BD}">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46" authorId="0" shapeId="0" xr:uid="{0EC6553D-C8FC-40E9-9519-7A7C706FDF65}">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47" authorId="0" shapeId="0" xr:uid="{B0C37146-113E-4C96-B324-5E5B068A651F}">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8" authorId="0" shapeId="0" xr:uid="{59D00D9F-AF57-4EFC-ABB1-B56CF170A41E}">
      <text>
        <r>
          <rPr>
            <b/>
            <sz val="10"/>
            <color indexed="81"/>
            <rFont val="Arial"/>
            <family val="2"/>
          </rPr>
          <t xml:space="preserve">Explanation: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9" authorId="0" shapeId="0" xr:uid="{F341D5E6-7474-4DB1-9720-6A00A4EB35D1}">
      <text>
        <r>
          <rPr>
            <b/>
            <sz val="10"/>
            <color indexed="81"/>
            <rFont val="Arial"/>
            <family val="2"/>
          </rPr>
          <t xml:space="preserve">Explanation:
</t>
        </r>
        <r>
          <rPr>
            <sz val="10"/>
            <color indexed="81"/>
            <rFont val="Arial"/>
            <family val="2"/>
          </rPr>
          <t>This should be the monthly amount you pay for your Start Up Loan.</t>
        </r>
        <r>
          <rPr>
            <sz val="9"/>
            <color indexed="81"/>
            <rFont val="Tahoma"/>
            <family val="2"/>
          </rPr>
          <t xml:space="preserve">
</t>
        </r>
      </text>
    </comment>
    <comment ref="E49" authorId="0" shapeId="0" xr:uid="{4A7CA8A9-3F2A-45B3-AED7-C83FBDE1D01F}">
      <text>
        <r>
          <rPr>
            <b/>
            <sz val="10"/>
            <color indexed="81"/>
            <rFont val="Arial"/>
            <family val="2"/>
          </rPr>
          <t xml:space="preserve">Explanation:
</t>
        </r>
        <r>
          <rPr>
            <sz val="10"/>
            <color indexed="81"/>
            <rFont val="Arial"/>
            <family val="2"/>
          </rPr>
          <t xml:space="preserve">
Enter the amount that will be debited from your account each month for your Start Up Loan in this first cell. 
This same value will then automatically carry across into the remaining cells in the row for the full 12-months.</t>
        </r>
      </text>
    </comment>
    <comment ref="B51" authorId="0" shapeId="0" xr:uid="{217FEA40-C6AD-4859-8278-9B36477016DD}">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2" authorId="0" shapeId="0" xr:uid="{8611D860-817B-44F5-85A9-A4F08409A22C}">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3" authorId="0" shapeId="0" xr:uid="{8EC95C7E-4DEC-4051-ACF0-2167D18179D7}">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4" authorId="0" shapeId="0" xr:uid="{257F953C-20E4-455A-B790-F3F3A2EFD554}">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5" authorId="0" shapeId="0" xr:uid="{0EC6F6DD-847C-473B-BC09-8D7A8AEE01E1}">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56" authorId="0" shapeId="0" xr:uid="{9010957D-D25C-42D5-BA81-0CA55768110B}">
      <text>
        <r>
          <rPr>
            <b/>
            <sz val="10"/>
            <color indexed="81"/>
            <rFont val="Arial"/>
            <family val="2"/>
          </rPr>
          <t>Explanation:</t>
        </r>
        <r>
          <rPr>
            <sz val="10"/>
            <color indexed="81"/>
            <rFont val="Arial"/>
            <family val="2"/>
          </rPr>
          <t xml:space="preserve">
Your total cash out-flow is made up of all your expenses added together.</t>
        </r>
      </text>
    </comment>
    <comment ref="C58" authorId="0" shapeId="0" xr:uid="{521BC832-C0A4-4288-824C-C86DE4C83624}">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60" authorId="0" shapeId="0" xr:uid="{D31A38BF-2041-4063-B3B9-A5D48E7B2278}">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C62" authorId="0" shapeId="0" xr:uid="{70267836-2CBD-416C-B70D-A15E9F7EC31A}">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66" authorId="0" shapeId="0" xr:uid="{1E50429A-DFFF-4C71-B46B-C8B8EA62BA41}">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<sst xmlns="http://schemas.openxmlformats.org/spreadsheetml/2006/main" count="312" uniqueCount="157">
  <si>
    <t>January</t>
  </si>
  <si>
    <t>February</t>
  </si>
  <si>
    <t>March</t>
  </si>
  <si>
    <t>April</t>
  </si>
  <si>
    <t>May</t>
  </si>
  <si>
    <t>June</t>
  </si>
  <si>
    <t>July</t>
  </si>
  <si>
    <t>August</t>
  </si>
  <si>
    <t>September</t>
  </si>
  <si>
    <t>October</t>
  </si>
  <si>
    <t>November</t>
  </si>
  <si>
    <t>December</t>
  </si>
  <si>
    <t>Startup Loans Risk Assessment Matrix</t>
  </si>
  <si>
    <t>Applicant</t>
  </si>
  <si>
    <t>CC Score</t>
  </si>
  <si>
    <t>Cash (£)</t>
  </si>
  <si>
    <t>A1</t>
  </si>
  <si>
    <t>A2</t>
  </si>
  <si>
    <t>A3</t>
  </si>
  <si>
    <t>A4</t>
  </si>
  <si>
    <t>A5</t>
  </si>
  <si>
    <t>A6</t>
  </si>
  <si>
    <t>A7</t>
  </si>
  <si>
    <t>A8</t>
  </si>
  <si>
    <t>A9</t>
  </si>
  <si>
    <t>A10</t>
  </si>
  <si>
    <t>A11</t>
  </si>
  <si>
    <t>A12</t>
  </si>
  <si>
    <t>A13</t>
  </si>
  <si>
    <t>A14</t>
  </si>
  <si>
    <t>A15</t>
  </si>
  <si>
    <t>x</t>
  </si>
  <si>
    <t>y</t>
  </si>
  <si>
    <t>X Axis</t>
  </si>
  <si>
    <t>Y Axis</t>
  </si>
  <si>
    <t>CF/Month</t>
  </si>
  <si>
    <t>ACTUAL CASH FLOWS: SIX-MONTHS</t>
  </si>
  <si>
    <t>Enter your full name</t>
  </si>
  <si>
    <t>Key:</t>
  </si>
  <si>
    <t>Enter your company name</t>
  </si>
  <si>
    <t>These cells auto-calculate and are locked so you can't edit them.</t>
  </si>
  <si>
    <t>Enter date</t>
  </si>
  <si>
    <t>Insert your own text/numbers into these cells as relevant.</t>
  </si>
  <si>
    <t>Select your starting month:</t>
  </si>
  <si>
    <t>MONTHS</t>
  </si>
  <si>
    <t>Cash in-flows</t>
  </si>
  <si>
    <t>Description (as required)</t>
  </si>
  <si>
    <t>Starting point</t>
  </si>
  <si>
    <t>TOTAL</t>
  </si>
  <si>
    <t>Total sales revenue</t>
  </si>
  <si>
    <t>Sources of investment</t>
  </si>
  <si>
    <t>Debt-based finance</t>
  </si>
  <si>
    <t>Enter other</t>
  </si>
  <si>
    <t>Total cash in-flows (A)</t>
  </si>
  <si>
    <t>Cash out-flows</t>
  </si>
  <si>
    <t>Cost of sales</t>
  </si>
  <si>
    <t>Rent or premises costs</t>
  </si>
  <si>
    <t>Business rates for your business premises</t>
  </si>
  <si>
    <t>Utilities (gas, electricity, water)</t>
  </si>
  <si>
    <t>Insurance</t>
  </si>
  <si>
    <t>Telephone and internet</t>
  </si>
  <si>
    <t>Marketing and advertising expenses</t>
  </si>
  <si>
    <t>Vehicle running costs</t>
  </si>
  <si>
    <t>Equipment purchase or leasing</t>
  </si>
  <si>
    <t>Postage, printing, stationery</t>
  </si>
  <si>
    <t>Transport and delivery</t>
  </si>
  <si>
    <t>Professional fees (legal, accounting etc.)</t>
  </si>
  <si>
    <t xml:space="preserve">Your salary </t>
  </si>
  <si>
    <t>n/a</t>
  </si>
  <si>
    <t>Staff costs</t>
  </si>
  <si>
    <t>Start Up Loan monthly repayment*</t>
  </si>
  <si>
    <t>Total cash out-flows (B)</t>
  </si>
  <si>
    <t>Your net cash flow (A-B)</t>
  </si>
  <si>
    <t>Your monthly opening business bank account balance</t>
  </si>
  <si>
    <t>Your closing cash position</t>
  </si>
  <si>
    <t>YOUR NOTES OR COMMENTARY</t>
  </si>
  <si>
    <t>Use this space to explain any of the information you have provided in the fields above.</t>
  </si>
  <si>
    <t>Name:</t>
  </si>
  <si>
    <t>Company Name:</t>
  </si>
  <si>
    <t>Guidance on using these templates for your Start Up Loan application</t>
  </si>
  <si>
    <t>TIPS ON COMPLETING THE TEMPLATES</t>
  </si>
  <si>
    <t>*</t>
  </si>
  <si>
    <t>For an explanation of any terms included on these templates, hover over the cells that have a red triangle in the top right corner and you will see some further instructions and guidance related to that item. If you're still unsure don't worry: your first draft won't necessarily be your final submission. Your Business Adviser will be able to work with you once you have submitted an initial draft;</t>
  </si>
  <si>
    <t>For the PSB and CFF, If you want to see what formula is being used to calculate any of the blue cells, or find out which cells are being used in the calculation, simply click on the cell and the formula will display in the Formula Bar at the top of the page;</t>
  </si>
  <si>
    <t>If any of the numbers you enter result in a negative balance, then this negative balance will be displayed in red to draw this to your attention. Ideally, you want to avoid negative totals or balances, so think about what you can feasibly change in order to achieve this. Alternatively please provide details of how this negative balance will be covered (i.e. Business overdraft etc.) within the commentary box provided;</t>
  </si>
  <si>
    <t>The templates list a range of common options but they might not all be applicable for you. Add or remove items as relevant to you and your business;</t>
  </si>
  <si>
    <t>All values that you enter should be in GBP (£) and should include VAT;</t>
  </si>
  <si>
    <t>Use the commentary box at the bottom of the templates to explain any assumptions you've made or notes you'd like to discuss with your Business Adviser;</t>
  </si>
  <si>
    <t xml:space="preserve">For free and impartial advice on your personal budgeting, contact the government-backed Money Advice Service via their website or telephone. </t>
  </si>
  <si>
    <t>Go to http://www.moneyadviceservice.org.uk or call: 0800 138 7777 (calls are free).</t>
  </si>
  <si>
    <t>Personal Survival Budget</t>
  </si>
  <si>
    <t>Personal income</t>
  </si>
  <si>
    <t>Monthly net income (£)</t>
  </si>
  <si>
    <t>Annual net income (£)</t>
  </si>
  <si>
    <t>Employment (net income)</t>
  </si>
  <si>
    <t>Benefits payments</t>
  </si>
  <si>
    <t>Total income across all sources:</t>
  </si>
  <si>
    <t>Personal expenses</t>
  </si>
  <si>
    <t>Monthly net expenses (£)</t>
  </si>
  <si>
    <t>Annual net expenses (£)</t>
  </si>
  <si>
    <t>Rent or mortgage payments</t>
  </si>
  <si>
    <t>Council tax</t>
  </si>
  <si>
    <t>Utilities</t>
  </si>
  <si>
    <t>Phone and internet</t>
  </si>
  <si>
    <t>TV Licence</t>
  </si>
  <si>
    <t>Personal and property insurance</t>
  </si>
  <si>
    <t>Grocery shopping</t>
  </si>
  <si>
    <t>Transport costs</t>
  </si>
  <si>
    <t>Car tax and insurance</t>
  </si>
  <si>
    <t>Subscriptions</t>
  </si>
  <si>
    <t>Clothing</t>
  </si>
  <si>
    <t>Leisure and entertainment</t>
  </si>
  <si>
    <t>Money put into savings</t>
  </si>
  <si>
    <t>Credit commitments (loans, credit cards etc)</t>
  </si>
  <si>
    <t>Total expenses across all areas:</t>
  </si>
  <si>
    <t>YOUR MONTHLY BALANCE</t>
  </si>
  <si>
    <t>YOUR ANNUAL BALANCE</t>
  </si>
  <si>
    <t>Your notes or commentary</t>
  </si>
  <si>
    <t>Sales assumptions</t>
  </si>
  <si>
    <r>
      <t xml:space="preserve">The Sales Assumptions template will help you work out your anticipated sales and cost of sales for your business for the next 
12-months. This will help your Business Adviser better understand any assumptions you have made in your forecasting.
</t>
    </r>
    <r>
      <rPr>
        <sz val="11"/>
        <color rgb="FF002060"/>
        <rFont val="Arial"/>
        <family val="2"/>
      </rPr>
      <t xml:space="preserve"> - You will be asked to choose a start month for your Sales Assumptions; this should be the next month after you expect to receive the loan;</t>
    </r>
    <r>
      <rPr>
        <b/>
        <sz val="11"/>
        <color rgb="FF002060"/>
        <rFont val="Arial"/>
        <family val="2"/>
      </rPr>
      <t xml:space="preserve">
</t>
    </r>
    <r>
      <rPr>
        <sz val="11"/>
        <color rgb="FF002060"/>
        <rFont val="Arial"/>
        <family val="2"/>
      </rPr>
      <t xml:space="preserve"> - The template will ask you to list the various product(s) and/or service(s) that your business offers and there is space for up to four items to be listed. If your business has more than this, consider grouping them together;</t>
    </r>
    <r>
      <rPr>
        <b/>
        <sz val="11"/>
        <color rgb="FF002060"/>
        <rFont val="Arial"/>
        <family val="2"/>
      </rPr>
      <t xml:space="preserve">
</t>
    </r>
    <r>
      <rPr>
        <sz val="11"/>
        <color rgb="FF002060"/>
        <rFont val="Arial"/>
        <family val="2"/>
      </rPr>
      <t xml:space="preserve"> - Work through this template in the order it sets out, as each section corresponds to the one that follows;
 - First you will be asked to write down the sale price of each item, and how much it costs you to produce for each individual unit;
 - Then you will asked to estimate the number of sales you will make for each item over the next 12-months. Once you have entered this information, this will be used to calculate your total anticipated sales and cost of sales for the remainder of the year;</t>
    </r>
    <r>
      <rPr>
        <b/>
        <sz val="11"/>
        <color rgb="FF002060"/>
        <rFont val="Arial"/>
        <family val="2"/>
      </rPr>
      <t xml:space="preserve">
</t>
    </r>
    <r>
      <rPr>
        <sz val="11"/>
        <color rgb="FF002060"/>
        <rFont val="Arial"/>
        <family val="2"/>
      </rPr>
      <t xml:space="preserve"> - The Sales Assumptions is linked to the CFF tab so that your total anticipated sales and cost of sales are automatically populated. If you need to make any changes, make them in the Sales Assumptions tab and the updates will appear in your CFF.</t>
    </r>
  </si>
  <si>
    <t>1. Product breakdown</t>
  </si>
  <si>
    <t>Product / Service 1</t>
  </si>
  <si>
    <t>Product / Service 2</t>
  </si>
  <si>
    <t>Product / Service 3</t>
  </si>
  <si>
    <t>Product / Service 4</t>
  </si>
  <si>
    <t>Worked Example</t>
  </si>
  <si>
    <t>Product / Service name</t>
  </si>
  <si>
    <t>T-Shirts</t>
  </si>
  <si>
    <t>Sale price (per unit) £</t>
  </si>
  <si>
    <t>Cost price (per unit) £</t>
  </si>
  <si>
    <t>Gross Margin (per unit)</t>
  </si>
  <si>
    <t>2. Number of sales per month</t>
  </si>
  <si>
    <t>*Average sales volumes per day based on 30-days per month.</t>
  </si>
  <si>
    <t>Month</t>
  </si>
  <si>
    <t>Total sales volumes 
per month</t>
  </si>
  <si>
    <t>Average sales volumes
per day*</t>
  </si>
  <si>
    <t>Sales (£)</t>
  </si>
  <si>
    <t>You do not need to edit this section; this will auto-calculate based on your responses above. *Average sales value per day is based on 30 days per month.</t>
  </si>
  <si>
    <t>Total sales value (£)
per month</t>
  </si>
  <si>
    <t>Average sales value
per day*</t>
  </si>
  <si>
    <t>You do not need to edit this section; this will auto-calculate based on your responses above. *Average cost of sales per day is based on 30 days per month.</t>
  </si>
  <si>
    <t>Total cost of sales (£)
per month</t>
  </si>
  <si>
    <t>Average cost of sales
per day*</t>
  </si>
  <si>
    <t>12-Month Cash Flow Forecast</t>
  </si>
  <si>
    <r>
      <rPr>
        <b/>
        <sz val="11"/>
        <color rgb="FF002060"/>
        <rFont val="Arial"/>
        <family val="2"/>
      </rPr>
      <t xml:space="preserve">Your Cash Flow Forecast (CFF) is an estimate of the money you expect to bring in to and pay out of your business over the next
12-months. Importantly, it should reflect all of the activity you have described in your Business Plan.  
</t>
    </r>
    <r>
      <rPr>
        <sz val="11"/>
        <color rgb="FF002060"/>
        <rFont val="Arial"/>
        <family val="2"/>
      </rPr>
      <t xml:space="preserve"> - Your CFF should show BUSINESS revenue and expenses only, not personal items;
 - Your CFF is FORWARD looking, reflecting future anticipated transactions into and out of your business;											
 - You will be asked to choose a start month for your CFF; this should be the next month after you expect to receive the loan and should match up with the month you selected in your Sales Assumptions;
 - Remember, some of the information that you have created in your PSB and Sales Assumptions will auto-populate in your CFF tab. These cells are green and you do not need to edit them;
 - Any assumptions you make regarding your cash in-flows and cash out-flows should be both realistic and supportable. If you're starting a new business, we suggest being conservative with the cash flows you enter for the early months of trading;
 - It's important that your CFF corresponds with all of the objectives and activities you have outlined in your Business Plan. For example, if you have detailed plans for a three-month marketing campaign in your Business Plan then the costs for running this campaign should be clearly visible in your CFF;
 - Your CFF is based on a future estimate and while these figures will no doubt change over that trading period, it is a good amount of time for you - and us - to see how sustainable your plans are.	</t>
    </r>
  </si>
  <si>
    <t>Total anticipated sales</t>
  </si>
  <si>
    <t>Value of your Start Up Loan</t>
  </si>
  <si>
    <t>Other sources of cash or equity</t>
  </si>
  <si>
    <t>Existing assets for business purposes</t>
  </si>
  <si>
    <t>Total anticipated cost of sales</t>
  </si>
  <si>
    <t>Your salary (if PSB is in deficit)*</t>
  </si>
  <si>
    <t>Your salary (over and above your PSB needs)*</t>
  </si>
  <si>
    <t>Start Up Loan monthly repayment - First Loan</t>
  </si>
  <si>
    <r>
      <t xml:space="preserve"> - First, save your name and company name on this document above
 - In this document, you will find three tabs, that need to be completed as part of your loan application
 - Don't worry if you need some help. At the top of each tab you will find both a description of each of the templates, as well as some tips on how to complete them
 - We suggest you complete each template in number order so that you can carry forward any of your workings
 - If you need some help completing these documents, you can submit them as a first draft, within the customer portal and one of our Delivery Partners will be in touch to provide further assistance
 - If you have already completed a Business Plan, Personal Survival  Budget or Cash Flow Forecast, you </t>
    </r>
    <r>
      <rPr>
        <b/>
        <sz val="14"/>
        <color rgb="FF142855"/>
        <rFont val="Arial"/>
        <family val="2"/>
        <scheme val="minor"/>
      </rPr>
      <t>do not</t>
    </r>
    <r>
      <rPr>
        <sz val="14"/>
        <color rgb="FF142855"/>
        <rFont val="Arial"/>
        <family val="2"/>
        <scheme val="minor"/>
      </rPr>
      <t xml:space="preserve"> have to transfer the information into our templates
 - Our templates have been designed to support our application process, so we would encourage you to provide the information we have requested across these templates, to help us assess your application quicker, so please review your information before submitting
 - Finally, don't forget to save your document as you go through</t>
    </r>
  </si>
  <si>
    <t>The templates are designed to be as easy to use as possible - For the CFF, SA and PSB, simply enter your figures into the white coloured cells on the templates and all of the light blue coloured cells will auto-calculate based on your responses. The light blue cells aren't locked so be mindful not to change them;</t>
  </si>
  <si>
    <t>These cells auto-calculate - you don't need to edit these.</t>
  </si>
  <si>
    <r>
      <t xml:space="preserve">Your Personal Survival Budget (PSB) should detail your average monthly income minus all the costs and expenses you personally incur in a typical month. This is a </t>
    </r>
    <r>
      <rPr>
        <u/>
        <sz val="14"/>
        <color rgb="FF142855"/>
        <rFont val="Arial"/>
        <family val="2"/>
      </rPr>
      <t>personal budget</t>
    </r>
    <r>
      <rPr>
        <sz val="14"/>
        <color rgb="FF142855"/>
        <rFont val="Arial"/>
        <family val="2"/>
      </rPr>
      <t xml:space="preserve"> – not a business budget – that is designed to help us determine whether or not you will be able to meet your monthly Start Up Loan repayments.
 </t>
    </r>
    <r>
      <rPr>
        <sz val="11"/>
        <color rgb="FF142855"/>
        <rFont val="Arial"/>
        <family val="2"/>
      </rPr>
      <t>- Your PSB should show PERSONAL income and expenses only, not business related items;
 - Your PSB should include all your credit repayments (loans, credit cards, etc) as part of your expenditure;
 - Before completing this template, you should reference your last three-months of personal bank statements to see how much you normally earn and spend;
 - If we have asked you for bank statements, please ensure your income &amp; expenses align where possible (accounting for monthly averages);
 - Your PSB should reflect your expected expenses for the first month after you secure your Start Up Loan;
 - We have linked the PSB and CFF tabs so that the monthly balance of your PSB automatically appears in your CFF.  
 - This is designed to help you see how much money you need to draw from your business as salary in the future in order to cover your personal expenses;
 - If your personal expenses are more than your personal income, your monthly balance will be negative. In this instance, your business will need to generate enough money to cover the shortfall.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</si>
</sst>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quot;£&quot;#,##0.00"/>
    <numFmt numFmtId="166" formatCode="0.0"/>
  </numFmts>
  <fonts count="63"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scheme val="minor"/>
    </font>
    <font>
      <sz val="11"/>
      <color theme="1"/>
      <name val="Arial"/>
      <family val="2"/>
    </font>
    <font>
      <b/>
      <sz val="11"/>
      <name val="Arial"/>
      <family val="2"/>
    </font>
    <font>
      <b/>
      <sz val="11"/>
      <color theme="1"/>
      <name val="Arial"/>
      <family val="2"/>
    </font>
    <font>
      <b/>
      <u/>
      <sz val="11"/>
      <name val="Arial"/>
      <family val="2"/>
    </font>
    <font>
      <sz val="11"/>
      <name val="Arial"/>
      <family val="2"/>
    </font>
    <font>
      <b/>
      <sz val="16"/>
      <name val="Arial"/>
      <family val="2"/>
    </font>
    <font>
      <b/>
      <sz val="14"/>
      <name val="Arial"/>
      <family val="2"/>
    </font>
    <font>
      <b/>
      <sz val="14"/>
      <color theme="1"/>
      <name val="Arial"/>
      <family val="2"/>
    </font>
    <font>
      <sz val="16"/>
      <name val="Arial"/>
      <family val="2"/>
    </font>
    <font>
      <b/>
      <sz val="12"/>
      <name val="Arial"/>
      <family val="2"/>
    </font>
    <font>
      <b/>
      <sz val="10"/>
      <color theme="1"/>
      <name val="Arial"/>
      <family val="2"/>
    </font>
    <font>
      <sz val="10"/>
      <color theme="1"/>
      <name val="Arial"/>
      <family val="2"/>
    </font>
    <font>
      <sz val="14"/>
      <color theme="1"/>
      <name val="Arial"/>
      <family val="2"/>
    </font>
    <font>
      <b/>
      <sz val="11"/>
      <color theme="0"/>
      <name val="Arial"/>
      <family val="2"/>
    </font>
    <font>
      <b/>
      <sz val="12"/>
      <color theme="0"/>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b/>
      <sz val="22"/>
      <name val="Arial"/>
      <family val="2"/>
    </font>
    <font>
      <sz val="10"/>
      <name val="Arial"/>
      <family val="2"/>
    </font>
    <font>
      <b/>
      <sz val="10"/>
      <name val="Arial"/>
      <family val="2"/>
    </font>
    <font>
      <i/>
      <sz val="11"/>
      <name val="Arial"/>
      <family val="2"/>
    </font>
    <font>
      <sz val="9"/>
      <color indexed="81"/>
      <name val="Tahoma"/>
      <family val="2"/>
    </font>
    <font>
      <sz val="9"/>
      <color indexed="81"/>
      <name val="Arial"/>
      <family val="2"/>
    </font>
    <font>
      <sz val="16"/>
      <name val="Arial"/>
      <family val="2"/>
      <scheme val="major"/>
    </font>
    <font>
      <sz val="11"/>
      <name val="Arial"/>
      <family val="2"/>
      <scheme val="minor"/>
    </font>
    <font>
      <i/>
      <sz val="12"/>
      <name val="Arial"/>
      <family val="2"/>
    </font>
    <font>
      <b/>
      <sz val="9"/>
      <color indexed="81"/>
      <name val="Tahoma"/>
      <family val="2"/>
    </font>
    <font>
      <b/>
      <sz val="10"/>
      <color theme="0"/>
      <name val="Arial"/>
      <family val="2"/>
    </font>
    <font>
      <sz val="14"/>
      <color rgb="FF142855"/>
      <name val="Arial"/>
      <family val="2"/>
    </font>
    <font>
      <sz val="11"/>
      <color rgb="FF142855"/>
      <name val="Arial"/>
      <family val="2"/>
    </font>
    <font>
      <sz val="11"/>
      <color theme="0"/>
      <name val="Arial"/>
      <family val="2"/>
    </font>
    <font>
      <b/>
      <sz val="22"/>
      <color rgb="FF142855"/>
      <name val="Arial"/>
      <family val="2"/>
    </font>
    <font>
      <sz val="11"/>
      <color rgb="FF002060"/>
      <name val="Arial"/>
      <family val="2"/>
    </font>
    <font>
      <b/>
      <sz val="11"/>
      <color rgb="FF002060"/>
      <name val="Arial"/>
      <family val="2"/>
    </font>
    <font>
      <u/>
      <sz val="14"/>
      <color rgb="FF142855"/>
      <name val="Arial"/>
      <family val="2"/>
    </font>
    <font>
      <b/>
      <sz val="24"/>
      <color rgb="FF142855"/>
      <name val="Arial"/>
      <family val="2"/>
      <scheme val="minor"/>
    </font>
    <font>
      <sz val="14"/>
      <color rgb="FF142855"/>
      <name val="Arial"/>
      <family val="2"/>
      <scheme val="minor"/>
    </font>
    <font>
      <sz val="14"/>
      <color theme="1"/>
      <name val="Arial"/>
      <family val="2"/>
      <scheme val="minor"/>
    </font>
    <font>
      <b/>
      <sz val="24"/>
      <color theme="1"/>
      <name val="Arial"/>
      <family val="2"/>
      <scheme val="minor"/>
    </font>
    <font>
      <sz val="12"/>
      <color theme="1"/>
      <name val="Arial"/>
      <family val="2"/>
      <scheme val="minor"/>
    </font>
    <font>
      <sz val="15"/>
      <color rgb="FFFF0000"/>
      <name val="Arial"/>
      <family val="2"/>
      <scheme val="minor"/>
    </font>
    <font>
      <sz val="11"/>
      <color rgb="FFFF0000"/>
      <name val="Arial"/>
      <family val="2"/>
      <scheme val="minor"/>
    </font>
    <font>
      <sz val="13"/>
      <color theme="1"/>
      <name val="Arial"/>
      <family val="2"/>
      <scheme val="minor"/>
    </font>
    <font>
      <b/>
      <sz val="14"/>
      <color rgb="FF142855"/>
      <name val="Arial"/>
      <family val="2"/>
      <scheme val="minor"/>
    </font>
    <font>
      <sz val="11"/>
      <color rgb="FF142855"/>
      <name val="Arial"/>
      <family val="2"/>
      <scheme val="minor"/>
    </font>
    <font>
      <i/>
      <sz val="11"/>
      <color rgb="FF142855"/>
      <name val="Arial"/>
      <family val="2"/>
      <scheme val="minor"/>
    </font>
    <font>
      <b/>
      <sz val="11"/>
      <color theme="4"/>
      <name val="Arial"/>
      <family val="2"/>
    </font>
    <font>
      <sz val="10"/>
      <color theme="4"/>
      <name val="Arial"/>
      <family val="2"/>
    </font>
    <font>
      <b/>
      <sz val="10"/>
      <color theme="4"/>
      <name val="Arial"/>
      <family val="2"/>
    </font>
    <font>
      <b/>
      <sz val="16"/>
      <color theme="4"/>
      <name val="Arial"/>
      <family val="2"/>
    </font>
    <font>
      <i/>
      <sz val="12"/>
      <color theme="4"/>
      <name val="Arial"/>
      <family val="2"/>
    </font>
    <font>
      <sz val="11"/>
      <color theme="4"/>
      <name val="Arial"/>
      <family val="2"/>
    </font>
    <font>
      <i/>
      <sz val="11"/>
      <color theme="4"/>
      <name val="Arial"/>
      <family val="2"/>
    </font>
    <font>
      <b/>
      <sz val="18"/>
      <color theme="4"/>
      <name val="Arial"/>
      <family val="2"/>
      <scheme val="minor"/>
    </font>
    <font>
      <sz val="8"/>
      <name val="Arial"/>
      <family val="2"/>
      <scheme val="minor"/>
    </font>
    <font>
      <sz val="14"/>
      <color theme="4"/>
      <name val="Arial"/>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3F8846"/>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142855"/>
        <bgColor indexed="64"/>
      </patternFill>
    </fill>
    <fill>
      <patternFill patternType="solid">
        <fgColor rgb="FF50C5A7"/>
        <bgColor indexed="64"/>
      </patternFill>
    </fill>
    <fill>
      <patternFill patternType="solid">
        <fgColor rgb="FF55C0FF"/>
        <bgColor indexed="64"/>
      </patternFill>
    </fill>
    <fill>
      <patternFill patternType="solid">
        <fgColor rgb="FFFFA0B4"/>
        <bgColor indexed="64"/>
      </patternFill>
    </fill>
    <fill>
      <patternFill patternType="solid">
        <fgColor rgb="FF7E89C1"/>
        <bgColor indexed="64"/>
      </patternFill>
    </fill>
    <fill>
      <patternFill patternType="solid">
        <fgColor rgb="FF3C3786"/>
        <bgColor indexed="64"/>
      </patternFill>
    </fill>
    <fill>
      <patternFill patternType="solid">
        <fgColor theme="6"/>
        <bgColor indexed="64"/>
      </patternFill>
    </fill>
    <fill>
      <patternFill patternType="solid">
        <fgColor theme="4"/>
        <bgColor indexed="64"/>
      </patternFill>
    </fill>
  </fills>
  <borders count="84">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34998626667073579"/>
      </left>
      <right style="thin">
        <color theme="1" tint="0.34998626667073579"/>
      </right>
      <top style="thin">
        <color theme="1" tint="0.34998626667073579"/>
      </top>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34998626667073579"/>
      </left>
      <right/>
      <top style="thin">
        <color theme="1" tint="0.34998626667073579"/>
      </top>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499984740745262"/>
      </bottom>
      <diagonal/>
    </border>
    <border>
      <left style="thin">
        <color indexed="64"/>
      </left>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theme="1" tint="0.499984740745262"/>
      </left>
      <right style="thin">
        <color theme="1" tint="0.34998626667073579"/>
      </right>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theme="1" tint="0.34998626667073579"/>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499984740745262"/>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499984740745262"/>
      </right>
      <top style="medium">
        <color theme="1" tint="0.499984740745262"/>
      </top>
      <bottom style="medium">
        <color theme="1" tint="0.499984740745262"/>
      </bottom>
      <diagonal/>
    </border>
    <border>
      <left style="thin">
        <color theme="1" tint="0.34998626667073579"/>
      </left>
      <right/>
      <top style="medium">
        <color theme="1" tint="0.499984740745262"/>
      </top>
      <bottom style="medium">
        <color theme="1" tint="0.499984740745262"/>
      </bottom>
      <diagonal/>
    </border>
    <border>
      <left/>
      <right style="thin">
        <color theme="1" tint="0.34998626667073579"/>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34998626667073579"/>
      </right>
      <top/>
      <bottom style="medium">
        <color theme="1" tint="0.499984740745262"/>
      </bottom>
      <diagonal/>
    </border>
    <border>
      <left style="thin">
        <color theme="1" tint="0.34998626667073579"/>
      </left>
      <right style="thin">
        <color theme="1" tint="0.34998626667073579"/>
      </right>
      <top/>
      <bottom style="medium">
        <color theme="1" tint="0.499984740745262"/>
      </bottom>
      <diagonal/>
    </border>
    <border>
      <left/>
      <right style="thin">
        <color theme="1" tint="0.34998626667073579"/>
      </right>
      <top style="thin">
        <color theme="1" tint="0.34998626667073579"/>
      </top>
      <bottom style="thin">
        <color theme="1" tint="0.499984740745262"/>
      </bottom>
      <diagonal/>
    </border>
    <border>
      <left style="thin">
        <color theme="1" tint="0.34998626667073579"/>
      </left>
      <right style="thin">
        <color theme="1" tint="0.499984740745262"/>
      </right>
      <top style="thin">
        <color theme="1" tint="0.34998626667073579"/>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34998626667073579"/>
      </left>
      <right style="thin">
        <color theme="1" tint="0.499984740745262"/>
      </right>
      <top/>
      <bottom style="medium">
        <color theme="1" tint="0.499984740745262"/>
      </bottom>
      <diagonal/>
    </border>
    <border>
      <left/>
      <right style="thin">
        <color theme="1" tint="0.499984740745262"/>
      </right>
      <top style="thin">
        <color theme="1" tint="0.34998626667073579"/>
      </top>
      <bottom style="thin">
        <color theme="1" tint="0.499984740745262"/>
      </bottom>
      <diagonal/>
    </border>
    <border>
      <left/>
      <right/>
      <top/>
      <bottom style="medium">
        <color theme="1" tint="0.499984740745262"/>
      </bottom>
      <diagonal/>
    </border>
    <border>
      <left/>
      <right style="thin">
        <color theme="1" tint="0.34998626667073579"/>
      </right>
      <top/>
      <bottom style="thin">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style="medium">
        <color theme="1" tint="0.499984740745262"/>
      </top>
      <bottom style="medium">
        <color theme="1" tint="0.499984740745262"/>
      </bottom>
      <diagonal/>
    </border>
    <border>
      <left/>
      <right/>
      <top style="double">
        <color auto="1"/>
      </top>
      <bottom style="thin">
        <color theme="1" tint="0.499984740745262"/>
      </bottom>
      <diagonal/>
    </border>
    <border>
      <left/>
      <right/>
      <top/>
      <bottom style="hair">
        <color theme="1"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1" tint="0.34998626667073579"/>
      </left>
      <right/>
      <top style="thin">
        <color theme="1" tint="0.34998626667073579"/>
      </top>
      <bottom style="thin">
        <color theme="1" tint="0.34998626667073579"/>
      </bottom>
      <diagonal/>
    </border>
    <border>
      <left/>
      <right style="medium">
        <color rgb="FFA89497"/>
      </right>
      <top style="medium">
        <color rgb="FFA89497"/>
      </top>
      <bottom style="medium">
        <color rgb="FFA89497"/>
      </bottom>
      <diagonal/>
    </border>
    <border>
      <left style="thin">
        <color theme="0"/>
      </left>
      <right style="thin">
        <color theme="0"/>
      </right>
      <top/>
      <bottom style="double">
        <color theme="4"/>
      </bottom>
      <diagonal/>
    </border>
    <border>
      <left/>
      <right/>
      <top/>
      <bottom style="double">
        <color theme="4"/>
      </bottom>
      <diagonal/>
    </border>
    <border>
      <left style="thin">
        <color theme="0"/>
      </left>
      <right style="thin">
        <color theme="0"/>
      </right>
      <top style="thin">
        <color theme="0"/>
      </top>
      <bottom style="double">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double">
        <color theme="4"/>
      </top>
      <bottom/>
      <diagonal/>
    </border>
  </borders>
  <cellStyleXfs count="1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0" fontId="30" fillId="0" borderId="60" applyNumberFormat="0" applyFill="0" applyProtection="0">
      <alignment horizontal="left"/>
    </xf>
    <xf numFmtId="0" fontId="31" fillId="0" borderId="0">
      <alignment horizontal="right"/>
    </xf>
    <xf numFmtId="0" fontId="31" fillId="0" borderId="0" applyNumberFormat="0" applyFill="0" applyProtection="0">
      <alignment horizontal="right" indent="1"/>
    </xf>
    <xf numFmtId="0" fontId="31" fillId="0" borderId="0" applyNumberFormat="0" applyFont="0" applyFill="0" applyBorder="0" applyProtection="0">
      <alignment horizontal="left" indent="5"/>
    </xf>
    <xf numFmtId="44" fontId="31" fillId="0" borderId="0" applyFont="0" applyFill="0" applyBorder="0" applyAlignment="0" applyProtection="0"/>
    <xf numFmtId="10" fontId="31" fillId="0" borderId="0" applyFont="0" applyFill="0" applyBorder="0" applyAlignment="0" applyProtection="0"/>
    <xf numFmtId="1" fontId="31" fillId="0" borderId="0" applyFont="0" applyFill="0" applyBorder="0" applyProtection="0">
      <alignment horizontal="right"/>
    </xf>
    <xf numFmtId="14" fontId="31" fillId="0" borderId="0" applyFont="0" applyFill="0" applyBorder="0">
      <alignment horizontal="right"/>
    </xf>
    <xf numFmtId="0" fontId="31" fillId="0" borderId="0" applyNumberFormat="0" applyFont="0" applyFill="0" applyBorder="0" applyProtection="0">
      <alignment horizontal="center" wrapText="1"/>
    </xf>
  </cellStyleXfs>
  <cellXfs count="369">
    <xf numFmtId="0" fontId="0" fillId="0" borderId="0" xfId="0"/>
    <xf numFmtId="0" fontId="5" fillId="2" borderId="0" xfId="0" applyFont="1" applyFill="1" applyProtection="1">
      <protection locked="0"/>
    </xf>
    <xf numFmtId="0" fontId="5" fillId="0" borderId="0" xfId="0" applyFont="1" applyProtection="1">
      <protection locked="0"/>
    </xf>
    <xf numFmtId="0" fontId="10" fillId="2" borderId="0" xfId="0" applyFont="1" applyFill="1" applyBorder="1" applyAlignment="1" applyProtection="1">
      <alignment horizontal="left" vertical="center"/>
      <protection locked="0"/>
    </xf>
    <xf numFmtId="0" fontId="12" fillId="2" borderId="0" xfId="0" applyFont="1" applyFill="1" applyBorder="1" applyProtection="1">
      <protection locked="0"/>
    </xf>
    <xf numFmtId="0" fontId="9" fillId="6" borderId="0" xfId="0" applyFont="1" applyFill="1" applyBorder="1" applyAlignment="1" applyProtection="1">
      <alignment vertical="center"/>
      <protection locked="0"/>
    </xf>
    <xf numFmtId="0" fontId="6" fillId="2" borderId="1" xfId="0" applyFont="1" applyFill="1" applyBorder="1" applyAlignment="1" applyProtection="1">
      <alignment horizontal="left" vertical="center"/>
      <protection locked="0"/>
    </xf>
    <xf numFmtId="0" fontId="5" fillId="2" borderId="0" xfId="0" applyFont="1" applyFill="1" applyAlignment="1" applyProtection="1">
      <protection locked="0"/>
    </xf>
    <xf numFmtId="0" fontId="9" fillId="2" borderId="1"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2" fillId="2" borderId="0" xfId="0" applyFont="1" applyFill="1" applyProtection="1">
      <protection locked="0"/>
    </xf>
    <xf numFmtId="0" fontId="24"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1"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164" fontId="9" fillId="2" borderId="0" xfId="1"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Continuous" vertical="center"/>
      <protection locked="0"/>
    </xf>
    <xf numFmtId="0" fontId="6" fillId="2" borderId="1" xfId="0" applyFont="1" applyFill="1" applyBorder="1" applyAlignment="1" applyProtection="1">
      <alignment horizontal="center"/>
      <protection locked="0"/>
    </xf>
    <xf numFmtId="0" fontId="9" fillId="2" borderId="0"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5" fillId="2" borderId="0" xfId="0" applyFont="1" applyFill="1" applyAlignment="1" applyProtection="1">
      <alignment vertical="center"/>
      <protection locked="0"/>
    </xf>
    <xf numFmtId="0" fontId="7" fillId="2" borderId="0" xfId="0" applyFont="1" applyFill="1" applyProtection="1">
      <protection locked="0"/>
    </xf>
    <xf numFmtId="0" fontId="7" fillId="2" borderId="0" xfId="0" applyFont="1" applyFill="1" applyBorder="1" applyProtection="1">
      <protection locked="0"/>
    </xf>
    <xf numFmtId="0" fontId="7" fillId="0" borderId="0" xfId="0" applyFont="1" applyProtection="1">
      <protection locked="0"/>
    </xf>
    <xf numFmtId="0" fontId="9" fillId="2" borderId="0" xfId="0" applyFont="1" applyFill="1" applyBorder="1" applyProtection="1">
      <protection locked="0"/>
    </xf>
    <xf numFmtId="3" fontId="9" fillId="2" borderId="0" xfId="0" applyNumberFormat="1" applyFont="1" applyFill="1" applyBorder="1" applyProtection="1">
      <protection locked="0"/>
    </xf>
    <xf numFmtId="164" fontId="6" fillId="2" borderId="0" xfId="1" applyNumberFormat="1" applyFont="1" applyFill="1" applyBorder="1" applyProtection="1">
      <protection locked="0"/>
    </xf>
    <xf numFmtId="0" fontId="5" fillId="0" borderId="0" xfId="0" applyFont="1" applyAlignment="1" applyProtection="1">
      <alignment vertical="center"/>
      <protection locked="0"/>
    </xf>
    <xf numFmtId="6" fontId="16" fillId="2" borderId="0" xfId="0" applyNumberFormat="1" applyFont="1" applyFill="1" applyBorder="1" applyAlignment="1" applyProtection="1">
      <alignment horizontal="center" vertical="center"/>
      <protection locked="0"/>
    </xf>
    <xf numFmtId="6" fontId="16" fillId="2" borderId="0" xfId="1" applyNumberFormat="1" applyFont="1" applyFill="1" applyBorder="1" applyAlignment="1" applyProtection="1">
      <alignment horizontal="center" vertical="center"/>
      <protection locked="0"/>
    </xf>
    <xf numFmtId="6" fontId="15" fillId="2" borderId="0" xfId="2" applyNumberFormat="1" applyFont="1" applyFill="1" applyBorder="1" applyAlignment="1" applyProtection="1">
      <alignment horizontal="center" vertical="center"/>
      <protection locked="0"/>
    </xf>
    <xf numFmtId="6" fontId="15" fillId="6"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right" vertical="center" wrapText="1"/>
      <protection locked="0"/>
    </xf>
    <xf numFmtId="6" fontId="15" fillId="3" borderId="4" xfId="2" applyNumberFormat="1" applyFont="1" applyFill="1" applyBorder="1" applyAlignment="1" applyProtection="1">
      <alignment horizontal="center" vertical="center"/>
    </xf>
    <xf numFmtId="6" fontId="15" fillId="3" borderId="3" xfId="2" applyNumberFormat="1" applyFont="1" applyFill="1" applyBorder="1" applyAlignment="1" applyProtection="1">
      <alignment horizontal="center" vertical="center"/>
    </xf>
    <xf numFmtId="0" fontId="16" fillId="0" borderId="6" xfId="0" applyFont="1" applyFill="1" applyBorder="1" applyAlignment="1" applyProtection="1">
      <alignment horizontal="left" vertical="center" wrapText="1"/>
      <protection locked="0"/>
    </xf>
    <xf numFmtId="6" fontId="25" fillId="6" borderId="6" xfId="2" applyNumberFormat="1" applyFont="1" applyFill="1" applyBorder="1" applyAlignment="1" applyProtection="1">
      <alignment horizontal="center" vertical="center"/>
      <protection locked="0"/>
    </xf>
    <xf numFmtId="6" fontId="25" fillId="6" borderId="8" xfId="2" applyNumberFormat="1" applyFont="1" applyFill="1" applyBorder="1" applyAlignment="1" applyProtection="1">
      <alignment horizontal="center" vertical="center"/>
      <protection locked="0"/>
    </xf>
    <xf numFmtId="6" fontId="25" fillId="6" borderId="16" xfId="2" applyNumberFormat="1" applyFont="1" applyFill="1" applyBorder="1" applyAlignment="1" applyProtection="1">
      <alignment horizontal="center" vertical="center"/>
      <protection locked="0"/>
    </xf>
    <xf numFmtId="6" fontId="25" fillId="6" borderId="15" xfId="2" applyNumberFormat="1" applyFont="1" applyFill="1" applyBorder="1" applyAlignment="1" applyProtection="1">
      <alignment horizontal="center" vertical="center"/>
      <protection locked="0"/>
    </xf>
    <xf numFmtId="0" fontId="16" fillId="0" borderId="12" xfId="0" applyFont="1" applyFill="1" applyBorder="1" applyAlignment="1" applyProtection="1">
      <alignment horizontal="left" vertical="center" wrapText="1"/>
      <protection locked="0"/>
    </xf>
    <xf numFmtId="6" fontId="25" fillId="6" borderId="12" xfId="2" applyNumberFormat="1" applyFont="1" applyFill="1" applyBorder="1" applyAlignment="1" applyProtection="1">
      <alignment horizontal="center" vertical="center"/>
      <protection locked="0"/>
    </xf>
    <xf numFmtId="6" fontId="25" fillId="6" borderId="13" xfId="2" applyNumberFormat="1" applyFont="1" applyFill="1" applyBorder="1" applyAlignment="1" applyProtection="1">
      <alignment horizontal="center" vertical="center"/>
      <protection locked="0"/>
    </xf>
    <xf numFmtId="6" fontId="25" fillId="6" borderId="17" xfId="2" applyNumberFormat="1" applyFont="1" applyFill="1" applyBorder="1" applyAlignment="1" applyProtection="1">
      <alignment horizontal="center" vertical="center"/>
      <protection locked="0"/>
    </xf>
    <xf numFmtId="6" fontId="25" fillId="3" borderId="6" xfId="2" applyNumberFormat="1" applyFont="1" applyFill="1" applyBorder="1" applyAlignment="1" applyProtection="1">
      <alignment horizontal="center" vertical="center"/>
    </xf>
    <xf numFmtId="6" fontId="25" fillId="6" borderId="18" xfId="2" applyNumberFormat="1" applyFont="1" applyFill="1" applyBorder="1" applyAlignment="1" applyProtection="1">
      <alignment horizontal="center" vertical="center"/>
      <protection locked="0"/>
    </xf>
    <xf numFmtId="6" fontId="25" fillId="6" borderId="20" xfId="2" applyNumberFormat="1" applyFont="1" applyFill="1" applyBorder="1" applyAlignment="1" applyProtection="1">
      <alignment horizontal="center" vertical="center"/>
      <protection locked="0"/>
    </xf>
    <xf numFmtId="6" fontId="25" fillId="6" borderId="19" xfId="2" applyNumberFormat="1" applyFont="1" applyFill="1" applyBorder="1" applyAlignment="1" applyProtection="1">
      <alignment horizontal="center" vertical="center"/>
      <protection locked="0"/>
    </xf>
    <xf numFmtId="0" fontId="16" fillId="0" borderId="24" xfId="0" applyFont="1" applyFill="1" applyBorder="1" applyAlignment="1" applyProtection="1">
      <alignment horizontal="left" vertical="center" wrapText="1"/>
      <protection locked="0"/>
    </xf>
    <xf numFmtId="6" fontId="25" fillId="6" borderId="14" xfId="2"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left" vertical="center" wrapText="1"/>
      <protection locked="0"/>
    </xf>
    <xf numFmtId="6" fontId="25" fillId="6" borderId="28" xfId="2" applyNumberFormat="1" applyFont="1" applyFill="1" applyBorder="1" applyAlignment="1" applyProtection="1">
      <alignment horizontal="center" vertical="center"/>
      <protection locked="0"/>
    </xf>
    <xf numFmtId="6" fontId="25" fillId="3" borderId="9" xfId="2" applyNumberFormat="1" applyFont="1" applyFill="1" applyBorder="1" applyAlignment="1" applyProtection="1">
      <alignment horizontal="center" vertical="center"/>
    </xf>
    <xf numFmtId="0" fontId="25" fillId="0" borderId="24" xfId="0" applyFont="1" applyBorder="1" applyAlignment="1" applyProtection="1">
      <alignment vertical="center"/>
      <protection locked="0"/>
    </xf>
    <xf numFmtId="0" fontId="25" fillId="0" borderId="27" xfId="0" applyFont="1" applyBorder="1" applyAlignment="1" applyProtection="1">
      <alignment vertical="center"/>
      <protection locked="0"/>
    </xf>
    <xf numFmtId="6" fontId="25" fillId="6" borderId="11" xfId="2" applyNumberFormat="1" applyFont="1" applyFill="1" applyBorder="1" applyAlignment="1" applyProtection="1">
      <alignment horizontal="center" vertical="center"/>
      <protection locked="0"/>
    </xf>
    <xf numFmtId="6" fontId="25" fillId="3" borderId="0" xfId="2" applyNumberFormat="1" applyFont="1" applyFill="1" applyBorder="1" applyAlignment="1" applyProtection="1">
      <alignment horizontal="center" vertical="center"/>
    </xf>
    <xf numFmtId="6" fontId="25" fillId="6" borderId="30" xfId="2" applyNumberFormat="1" applyFont="1" applyFill="1" applyBorder="1" applyAlignment="1" applyProtection="1">
      <alignment horizontal="center" vertical="center"/>
      <protection locked="0"/>
    </xf>
    <xf numFmtId="0" fontId="9" fillId="6" borderId="8"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25" fillId="6" borderId="7" xfId="0" applyFont="1" applyFill="1" applyBorder="1" applyAlignment="1" applyProtection="1">
      <alignment vertical="center"/>
      <protection locked="0"/>
    </xf>
    <xf numFmtId="0" fontId="9" fillId="6" borderId="31" xfId="0" applyFont="1" applyFill="1" applyBorder="1" applyAlignment="1" applyProtection="1">
      <alignment vertical="center"/>
      <protection locked="0"/>
    </xf>
    <xf numFmtId="6" fontId="25" fillId="6" borderId="31" xfId="2" applyNumberFormat="1" applyFont="1" applyFill="1" applyBorder="1" applyAlignment="1" applyProtection="1">
      <alignment horizontal="center" vertical="center"/>
      <protection locked="0"/>
    </xf>
    <xf numFmtId="6" fontId="25" fillId="6" borderId="32" xfId="2" applyNumberFormat="1" applyFont="1" applyFill="1" applyBorder="1" applyAlignment="1" applyProtection="1">
      <alignment horizontal="center" vertical="center"/>
      <protection locked="0"/>
    </xf>
    <xf numFmtId="6" fontId="25" fillId="6" borderId="33" xfId="2" applyNumberFormat="1" applyFont="1" applyFill="1" applyBorder="1" applyAlignment="1" applyProtection="1">
      <alignment horizontal="center" vertical="center"/>
      <protection locked="0"/>
    </xf>
    <xf numFmtId="6" fontId="15" fillId="3" borderId="34" xfId="2" applyNumberFormat="1" applyFont="1" applyFill="1" applyBorder="1" applyAlignment="1" applyProtection="1">
      <alignment horizontal="center" vertical="center"/>
    </xf>
    <xf numFmtId="6" fontId="15" fillId="3" borderId="37" xfId="2" applyNumberFormat="1" applyFont="1" applyFill="1" applyBorder="1" applyAlignment="1" applyProtection="1">
      <alignment horizontal="center" vertical="center"/>
    </xf>
    <xf numFmtId="6" fontId="15" fillId="3" borderId="38" xfId="2" applyNumberFormat="1" applyFont="1" applyFill="1" applyBorder="1" applyAlignment="1" applyProtection="1">
      <alignment horizontal="center" vertical="center"/>
    </xf>
    <xf numFmtId="6" fontId="26" fillId="3" borderId="40" xfId="1" applyNumberFormat="1" applyFont="1" applyFill="1" applyBorder="1" applyAlignment="1" applyProtection="1">
      <alignment horizontal="center" vertical="center"/>
    </xf>
    <xf numFmtId="0" fontId="25" fillId="6" borderId="13" xfId="0" applyFont="1" applyFill="1" applyBorder="1" applyAlignment="1" applyProtection="1">
      <alignment vertical="center"/>
      <protection locked="0"/>
    </xf>
    <xf numFmtId="0" fontId="25" fillId="6" borderId="43" xfId="0" applyFont="1" applyFill="1" applyBorder="1" applyAlignment="1" applyProtection="1">
      <alignment vertical="center"/>
      <protection locked="0"/>
    </xf>
    <xf numFmtId="6" fontId="25" fillId="6" borderId="12" xfId="0" applyNumberFormat="1" applyFont="1" applyFill="1" applyBorder="1" applyAlignment="1" applyProtection="1">
      <alignment horizontal="center" vertical="center"/>
      <protection locked="0"/>
    </xf>
    <xf numFmtId="6" fontId="25" fillId="6" borderId="45" xfId="0" applyNumberFormat="1" applyFont="1" applyFill="1" applyBorder="1" applyAlignment="1" applyProtection="1">
      <alignment horizontal="center" vertical="center"/>
      <protection locked="0"/>
    </xf>
    <xf numFmtId="6" fontId="26" fillId="3" borderId="39" xfId="1" applyNumberFormat="1" applyFont="1" applyFill="1" applyBorder="1" applyAlignment="1" applyProtection="1">
      <alignment horizontal="center" vertical="center"/>
    </xf>
    <xf numFmtId="6" fontId="25" fillId="6" borderId="8" xfId="0" applyNumberFormat="1" applyFont="1" applyFill="1" applyBorder="1" applyAlignment="1" applyProtection="1">
      <alignment horizontal="center" vertical="center"/>
      <protection locked="0"/>
    </xf>
    <xf numFmtId="6" fontId="25" fillId="6" borderId="13" xfId="0" applyNumberFormat="1" applyFont="1" applyFill="1" applyBorder="1" applyAlignment="1" applyProtection="1">
      <alignment horizontal="center" vertical="center"/>
      <protection locked="0"/>
    </xf>
    <xf numFmtId="6" fontId="25" fillId="6" borderId="43" xfId="0" applyNumberFormat="1" applyFont="1" applyFill="1" applyBorder="1" applyAlignment="1" applyProtection="1">
      <alignment horizontal="center" vertical="center"/>
      <protection locked="0"/>
    </xf>
    <xf numFmtId="6" fontId="26" fillId="3" borderId="46" xfId="1" applyNumberFormat="1" applyFont="1" applyFill="1" applyBorder="1" applyAlignment="1" applyProtection="1">
      <alignment horizontal="center" vertical="center"/>
    </xf>
    <xf numFmtId="6" fontId="25" fillId="6" borderId="6" xfId="0" applyNumberFormat="1" applyFont="1" applyFill="1" applyBorder="1" applyAlignment="1" applyProtection="1">
      <alignment horizontal="center" vertical="center"/>
      <protection locked="0"/>
    </xf>
    <xf numFmtId="6" fontId="26" fillId="3" borderId="45" xfId="1" applyNumberFormat="1" applyFont="1" applyFill="1" applyBorder="1" applyAlignment="1" applyProtection="1">
      <alignment horizontal="center" vertical="center"/>
    </xf>
    <xf numFmtId="6" fontId="25" fillId="3" borderId="13" xfId="2" applyNumberFormat="1" applyFont="1" applyFill="1" applyBorder="1" applyAlignment="1" applyProtection="1">
      <alignment horizontal="center" vertical="center"/>
    </xf>
    <xf numFmtId="6" fontId="25" fillId="3" borderId="43" xfId="2" applyNumberFormat="1" applyFont="1" applyFill="1" applyBorder="1" applyAlignment="1" applyProtection="1">
      <alignment horizontal="center" vertical="center"/>
    </xf>
    <xf numFmtId="6" fontId="26" fillId="3" borderId="46" xfId="2" applyNumberFormat="1" applyFont="1" applyFill="1" applyBorder="1" applyAlignment="1" applyProtection="1">
      <alignment horizontal="center" vertical="center"/>
    </xf>
    <xf numFmtId="0" fontId="25" fillId="0" borderId="13" xfId="0" applyFont="1" applyBorder="1" applyAlignment="1" applyProtection="1">
      <alignment vertical="center"/>
      <protection locked="0"/>
    </xf>
    <xf numFmtId="0" fontId="7" fillId="2" borderId="11" xfId="0" applyFont="1" applyFill="1" applyBorder="1" applyProtection="1">
      <protection locked="0"/>
    </xf>
    <xf numFmtId="0" fontId="16" fillId="0" borderId="17"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6" fillId="2" borderId="0" xfId="0" applyFont="1" applyFill="1" applyBorder="1" applyProtection="1"/>
    <xf numFmtId="0" fontId="6"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12" fillId="2" borderId="0" xfId="0" applyFont="1" applyFill="1" applyProtection="1"/>
    <xf numFmtId="0" fontId="9" fillId="2" borderId="0" xfId="0" applyFont="1" applyFill="1" applyBorder="1" applyProtection="1"/>
    <xf numFmtId="3" fontId="9" fillId="2" borderId="0" xfId="0" applyNumberFormat="1" applyFont="1" applyFill="1" applyBorder="1" applyProtection="1"/>
    <xf numFmtId="164" fontId="6" fillId="2" borderId="0" xfId="1" applyNumberFormat="1" applyFont="1" applyFill="1" applyBorder="1" applyProtection="1"/>
    <xf numFmtId="0" fontId="18" fillId="5" borderId="5" xfId="0" applyFont="1" applyFill="1" applyBorder="1" applyAlignment="1" applyProtection="1">
      <alignment horizontal="right" vertical="center"/>
    </xf>
    <xf numFmtId="0" fontId="18" fillId="5" borderId="5" xfId="0" applyFont="1" applyFill="1" applyBorder="1" applyAlignment="1" applyProtection="1">
      <alignment horizontal="right" vertical="center" wrapText="1"/>
    </xf>
    <xf numFmtId="0" fontId="26" fillId="0" borderId="0" xfId="0" applyFont="1" applyBorder="1" applyAlignment="1" applyProtection="1"/>
    <xf numFmtId="0" fontId="15" fillId="2" borderId="0" xfId="0" applyFont="1" applyFill="1" applyBorder="1" applyProtection="1"/>
    <xf numFmtId="0" fontId="26" fillId="3" borderId="2" xfId="0" applyFont="1" applyFill="1" applyBorder="1" applyAlignment="1" applyProtection="1">
      <alignment horizontal="center"/>
    </xf>
    <xf numFmtId="0" fontId="26" fillId="6" borderId="2" xfId="0" applyFont="1" applyFill="1" applyBorder="1" applyAlignment="1" applyProtection="1">
      <alignment horizontal="left" vertical="center"/>
    </xf>
    <xf numFmtId="6" fontId="16" fillId="2" borderId="0" xfId="0" applyNumberFormat="1" applyFont="1" applyFill="1" applyAlignment="1" applyProtection="1">
      <alignment horizontal="center" vertical="center"/>
    </xf>
    <xf numFmtId="6" fontId="17" fillId="2" borderId="0" xfId="0" applyNumberFormat="1" applyFont="1" applyFill="1" applyAlignment="1" applyProtection="1">
      <alignment vertical="center"/>
    </xf>
    <xf numFmtId="0" fontId="6" fillId="0" borderId="6" xfId="0" applyFont="1" applyFill="1" applyBorder="1" applyAlignment="1" applyProtection="1">
      <alignment vertical="center"/>
    </xf>
    <xf numFmtId="0" fontId="6" fillId="2" borderId="14" xfId="0" applyFont="1" applyFill="1" applyBorder="1" applyProtection="1"/>
    <xf numFmtId="0" fontId="6" fillId="2" borderId="49" xfId="0" applyFont="1" applyFill="1" applyBorder="1" applyAlignment="1" applyProtection="1">
      <alignment horizontal="center"/>
    </xf>
    <xf numFmtId="0" fontId="19" fillId="4" borderId="49" xfId="0" applyFont="1" applyFill="1" applyBorder="1" applyAlignment="1" applyProtection="1">
      <alignment horizontal="center" vertical="center"/>
    </xf>
    <xf numFmtId="0" fontId="18" fillId="4" borderId="30"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18" fillId="4" borderId="42" xfId="0" applyFont="1" applyFill="1" applyBorder="1" applyAlignment="1" applyProtection="1">
      <alignment horizontal="center" vertical="center"/>
    </xf>
    <xf numFmtId="0" fontId="18" fillId="4" borderId="44"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8" fillId="4" borderId="10" xfId="0" applyFont="1" applyFill="1" applyBorder="1" applyAlignment="1" applyProtection="1">
      <alignment horizontal="center" vertical="center" wrapText="1"/>
    </xf>
    <xf numFmtId="0" fontId="18" fillId="4" borderId="1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6" fontId="25" fillId="0" borderId="11" xfId="2" applyNumberFormat="1" applyFont="1" applyFill="1" applyBorder="1" applyAlignment="1" applyProtection="1">
      <alignment horizontal="center" vertical="center"/>
    </xf>
    <xf numFmtId="0" fontId="16" fillId="0" borderId="0" xfId="0" applyFont="1"/>
    <xf numFmtId="0" fontId="9" fillId="2" borderId="59" xfId="0" applyFont="1" applyFill="1" applyBorder="1" applyAlignment="1" applyProtection="1">
      <alignment horizontal="left"/>
      <protection locked="0"/>
    </xf>
    <xf numFmtId="0" fontId="6" fillId="6" borderId="6" xfId="0" applyFont="1" applyFill="1" applyBorder="1" applyAlignment="1" applyProtection="1">
      <alignment horizontal="center"/>
    </xf>
    <xf numFmtId="0" fontId="3" fillId="0" borderId="0" xfId="4"/>
    <xf numFmtId="0" fontId="15" fillId="2" borderId="0" xfId="0" applyFont="1" applyFill="1" applyProtection="1"/>
    <xf numFmtId="0" fontId="7" fillId="2" borderId="0" xfId="0" applyFont="1" applyFill="1" applyBorder="1" applyAlignment="1" applyProtection="1">
      <alignment horizontal="right" vertical="center" wrapText="1"/>
    </xf>
    <xf numFmtId="0" fontId="9" fillId="0" borderId="0" xfId="0" applyFont="1" applyFill="1" applyBorder="1" applyAlignment="1" applyProtection="1">
      <alignment vertical="center"/>
    </xf>
    <xf numFmtId="0" fontId="0" fillId="2" borderId="0" xfId="0" applyFont="1" applyFill="1" applyAlignment="1">
      <alignment vertical="top"/>
    </xf>
    <xf numFmtId="0" fontId="0" fillId="0" borderId="0" xfId="0" applyFont="1" applyAlignment="1">
      <alignment vertical="top"/>
    </xf>
    <xf numFmtId="0" fontId="0" fillId="0" borderId="0" xfId="0" applyFont="1" applyAlignment="1">
      <alignment horizontal="left" vertical="top"/>
    </xf>
    <xf numFmtId="0" fontId="45" fillId="2" borderId="0" xfId="0" applyFont="1" applyFill="1" applyAlignment="1">
      <alignment horizontal="left" vertical="top" wrapText="1"/>
    </xf>
    <xf numFmtId="0" fontId="0" fillId="2" borderId="0" xfId="0" applyFont="1" applyFill="1" applyAlignment="1">
      <alignment horizontal="left" vertical="top"/>
    </xf>
    <xf numFmtId="0" fontId="0" fillId="2" borderId="0" xfId="0" applyFont="1" applyFill="1" applyAlignment="1">
      <alignment horizontal="left" vertical="top" wrapText="1"/>
    </xf>
    <xf numFmtId="0" fontId="49" fillId="2" borderId="0" xfId="0" applyFont="1" applyFill="1" applyAlignment="1">
      <alignment vertical="top"/>
    </xf>
    <xf numFmtId="0" fontId="50" fillId="2" borderId="0" xfId="0" applyFont="1" applyFill="1" applyAlignment="1">
      <alignment horizontal="left" vertical="top"/>
    </xf>
    <xf numFmtId="0" fontId="51" fillId="2" borderId="0" xfId="0" applyFont="1" applyFill="1" applyAlignment="1">
      <alignment vertical="top"/>
    </xf>
    <xf numFmtId="0" fontId="0" fillId="2" borderId="0" xfId="0" applyFont="1" applyFill="1" applyAlignment="1">
      <alignment vertical="top" wrapText="1"/>
    </xf>
    <xf numFmtId="0" fontId="49" fillId="2" borderId="0" xfId="0" applyFont="1" applyFill="1" applyAlignment="1">
      <alignment vertical="top" wrapText="1"/>
    </xf>
    <xf numFmtId="0" fontId="31" fillId="2" borderId="0" xfId="0" applyFont="1" applyFill="1" applyAlignment="1">
      <alignment vertical="top" wrapText="1"/>
    </xf>
    <xf numFmtId="0" fontId="3" fillId="2" borderId="0" xfId="0" applyFont="1" applyFill="1" applyAlignment="1" applyProtection="1"/>
    <xf numFmtId="0" fontId="9" fillId="2" borderId="0" xfId="0" applyFont="1" applyFill="1" applyBorder="1" applyAlignment="1" applyProtection="1">
      <alignment horizontal="center"/>
    </xf>
    <xf numFmtId="0" fontId="38"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2" fillId="2" borderId="0" xfId="0" applyFont="1" applyFill="1" applyBorder="1" applyProtection="1"/>
    <xf numFmtId="0" fontId="3" fillId="2" borderId="0" xfId="0" applyFont="1" applyFill="1" applyProtection="1"/>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Continuous"/>
    </xf>
    <xf numFmtId="0" fontId="3" fillId="2" borderId="0" xfId="0" applyFont="1" applyFill="1" applyAlignment="1" applyProtection="1">
      <alignment vertical="center"/>
    </xf>
    <xf numFmtId="0" fontId="3" fillId="0" borderId="0" xfId="0" applyFont="1" applyProtection="1"/>
    <xf numFmtId="0" fontId="7" fillId="2" borderId="0" xfId="0" applyFont="1" applyFill="1" applyProtection="1"/>
    <xf numFmtId="0" fontId="7" fillId="2" borderId="0" xfId="0" applyFont="1" applyFill="1" applyBorder="1" applyProtection="1"/>
    <xf numFmtId="0" fontId="7" fillId="0" borderId="0" xfId="0" applyFont="1" applyProtection="1"/>
    <xf numFmtId="0" fontId="3" fillId="0" borderId="0" xfId="0" applyFont="1" applyFill="1" applyProtection="1"/>
    <xf numFmtId="0" fontId="3" fillId="0" borderId="0" xfId="0" applyFont="1" applyAlignment="1" applyProtection="1">
      <alignment vertical="center"/>
    </xf>
    <xf numFmtId="6" fontId="16" fillId="2" borderId="0" xfId="0" applyNumberFormat="1" applyFont="1" applyFill="1" applyBorder="1" applyAlignment="1" applyProtection="1">
      <alignment horizontal="center" vertical="center"/>
    </xf>
    <xf numFmtId="6" fontId="16" fillId="2" borderId="0" xfId="1" applyNumberFormat="1" applyFont="1" applyFill="1" applyBorder="1" applyAlignment="1" applyProtection="1">
      <alignment horizontal="center" vertical="center"/>
    </xf>
    <xf numFmtId="6" fontId="15" fillId="2" borderId="0" xfId="2" applyNumberFormat="1" applyFont="1" applyFill="1" applyBorder="1" applyAlignment="1" applyProtection="1">
      <alignment horizontal="center" vertical="center"/>
    </xf>
    <xf numFmtId="0" fontId="7" fillId="2" borderId="0" xfId="0" applyFont="1" applyFill="1" applyBorder="1" applyAlignment="1" applyProtection="1">
      <alignment wrapText="1"/>
    </xf>
    <xf numFmtId="0" fontId="3" fillId="2" borderId="0" xfId="0" applyFont="1" applyFill="1" applyBorder="1" applyProtection="1"/>
    <xf numFmtId="0" fontId="2" fillId="2" borderId="0" xfId="0" applyFont="1" applyFill="1" applyProtection="1"/>
    <xf numFmtId="0" fontId="2" fillId="0" borderId="0" xfId="0" applyFont="1" applyProtection="1"/>
    <xf numFmtId="0" fontId="6" fillId="10" borderId="66" xfId="0" applyFont="1" applyFill="1" applyBorder="1" applyAlignment="1" applyProtection="1">
      <alignment horizontal="left" vertical="center"/>
    </xf>
    <xf numFmtId="0" fontId="54" fillId="0" borderId="2" xfId="0" applyFont="1" applyFill="1" applyBorder="1" applyAlignment="1" applyProtection="1">
      <alignment vertical="center" wrapText="1"/>
    </xf>
    <xf numFmtId="0" fontId="6" fillId="0" borderId="66"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25" fillId="2" borderId="0" xfId="0" applyFont="1" applyFill="1" applyBorder="1" applyAlignment="1" applyProtection="1">
      <alignment vertical="center" wrapText="1"/>
    </xf>
    <xf numFmtId="0" fontId="56" fillId="2" borderId="0" xfId="0" applyFont="1" applyFill="1" applyBorder="1" applyProtection="1"/>
    <xf numFmtId="0" fontId="10" fillId="2" borderId="0" xfId="0" applyFont="1" applyFill="1" applyBorder="1" applyProtection="1"/>
    <xf numFmtId="0" fontId="9" fillId="2" borderId="0" xfId="0" applyFont="1" applyFill="1" applyAlignment="1" applyProtection="1">
      <alignment horizontal="center"/>
    </xf>
    <xf numFmtId="166" fontId="6" fillId="2" borderId="0" xfId="0" applyNumberFormat="1" applyFont="1" applyFill="1" applyAlignment="1" applyProtection="1">
      <alignment horizontal="center" vertical="center"/>
    </xf>
    <xf numFmtId="0" fontId="57"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32" fillId="2" borderId="0" xfId="0" applyFont="1" applyFill="1" applyBorder="1" applyProtection="1"/>
    <xf numFmtId="0" fontId="2" fillId="2" borderId="0" xfId="0" applyFont="1" applyFill="1" applyBorder="1" applyProtection="1"/>
    <xf numFmtId="0" fontId="2" fillId="2" borderId="0" xfId="0" applyFont="1" applyFill="1" applyAlignment="1" applyProtection="1">
      <alignment horizontal="center"/>
    </xf>
    <xf numFmtId="0" fontId="1" fillId="2" borderId="0" xfId="0" applyFont="1" applyFill="1" applyProtection="1"/>
    <xf numFmtId="0" fontId="5" fillId="2" borderId="0" xfId="0" applyFont="1" applyFill="1" applyProtection="1"/>
    <xf numFmtId="0" fontId="11" fillId="0" borderId="0" xfId="0" applyFont="1" applyBorder="1" applyAlignment="1" applyProtection="1">
      <alignment horizontal="center"/>
    </xf>
    <xf numFmtId="0" fontId="5" fillId="0" borderId="0" xfId="0" applyFont="1" applyProtection="1"/>
    <xf numFmtId="0" fontId="38" fillId="0" borderId="0" xfId="0" applyFont="1" applyBorder="1" applyAlignment="1" applyProtection="1">
      <alignment vertical="center"/>
    </xf>
    <xf numFmtId="0" fontId="6" fillId="0" borderId="0" xfId="0" applyFont="1" applyBorder="1" applyAlignment="1" applyProtection="1">
      <alignment horizontal="center"/>
    </xf>
    <xf numFmtId="0" fontId="5" fillId="2" borderId="0" xfId="0" applyFont="1" applyFill="1" applyBorder="1" applyProtection="1"/>
    <xf numFmtId="0" fontId="5" fillId="0" borderId="0" xfId="0" applyFont="1" applyBorder="1" applyProtection="1"/>
    <xf numFmtId="6" fontId="16" fillId="2" borderId="0" xfId="0" applyNumberFormat="1" applyFont="1" applyFill="1" applyProtection="1"/>
    <xf numFmtId="0" fontId="9" fillId="0" borderId="0" xfId="0" applyFont="1" applyBorder="1" applyProtection="1"/>
    <xf numFmtId="6" fontId="9" fillId="0" borderId="0" xfId="1" applyNumberFormat="1" applyFont="1" applyBorder="1" applyProtection="1"/>
    <xf numFmtId="0" fontId="12" fillId="2" borderId="0" xfId="0" applyFont="1" applyFill="1" applyBorder="1" applyAlignment="1" applyProtection="1">
      <alignment vertical="center"/>
    </xf>
    <xf numFmtId="0" fontId="17" fillId="2" borderId="0" xfId="0" applyFont="1" applyFill="1" applyAlignment="1" applyProtection="1">
      <alignment vertical="center"/>
    </xf>
    <xf numFmtId="0" fontId="17" fillId="0" borderId="0" xfId="0" applyFont="1" applyAlignment="1" applyProtection="1">
      <alignment vertical="center"/>
    </xf>
    <xf numFmtId="0" fontId="12" fillId="0" borderId="0" xfId="0" applyFont="1" applyBorder="1" applyAlignment="1" applyProtection="1">
      <alignment vertical="center"/>
    </xf>
    <xf numFmtId="0" fontId="9" fillId="2" borderId="0" xfId="0" applyFont="1" applyFill="1" applyAlignment="1" applyProtection="1"/>
    <xf numFmtId="0" fontId="8" fillId="2" borderId="0" xfId="0" applyFont="1" applyFill="1" applyBorder="1" applyAlignment="1" applyProtection="1"/>
    <xf numFmtId="0" fontId="0" fillId="2" borderId="69" xfId="0" applyFont="1" applyFill="1" applyBorder="1" applyAlignment="1">
      <alignment horizontal="left" vertical="top"/>
    </xf>
    <xf numFmtId="0" fontId="0" fillId="2" borderId="69" xfId="0" applyFont="1" applyFill="1" applyBorder="1" applyAlignment="1">
      <alignment vertical="top"/>
    </xf>
    <xf numFmtId="0" fontId="6" fillId="2" borderId="69" xfId="0" applyFont="1" applyFill="1" applyBorder="1" applyAlignment="1" applyProtection="1">
      <alignment horizontal="left" vertical="center"/>
    </xf>
    <xf numFmtId="0" fontId="9" fillId="2" borderId="69" xfId="0" applyFont="1" applyFill="1" applyBorder="1" applyAlignment="1" applyProtection="1">
      <alignment horizontal="center"/>
    </xf>
    <xf numFmtId="0" fontId="6" fillId="2" borderId="69" xfId="0" applyFont="1" applyFill="1" applyBorder="1" applyAlignment="1" applyProtection="1">
      <alignment horizontal="center"/>
    </xf>
    <xf numFmtId="17" fontId="46" fillId="2" borderId="69" xfId="0" quotePrefix="1" applyNumberFormat="1" applyFont="1" applyFill="1" applyBorder="1" applyAlignment="1">
      <alignment horizontal="left" vertical="top"/>
    </xf>
    <xf numFmtId="0" fontId="47" fillId="2" borderId="69" xfId="0" applyFont="1" applyFill="1" applyBorder="1" applyAlignment="1">
      <alignment vertical="top"/>
    </xf>
    <xf numFmtId="0" fontId="48" fillId="2" borderId="69" xfId="0" applyFont="1" applyFill="1" applyBorder="1" applyAlignment="1">
      <alignment vertical="top"/>
    </xf>
    <xf numFmtId="6" fontId="19" fillId="15" borderId="71" xfId="0" applyNumberFormat="1" applyFont="1" applyFill="1" applyBorder="1" applyAlignment="1" applyProtection="1">
      <alignment horizontal="center" vertical="center"/>
    </xf>
    <xf numFmtId="6" fontId="11" fillId="10" borderId="71" xfId="1" applyNumberFormat="1" applyFont="1" applyFill="1" applyBorder="1" applyAlignment="1" applyProtection="1">
      <alignment horizontal="center" vertical="center"/>
    </xf>
    <xf numFmtId="6" fontId="18" fillId="8" borderId="71" xfId="0" applyNumberFormat="1" applyFont="1" applyFill="1" applyBorder="1" applyAlignment="1" applyProtection="1">
      <alignment horizontal="center" vertical="center" wrapText="1"/>
    </xf>
    <xf numFmtId="6" fontId="25" fillId="10" borderId="71" xfId="1" applyNumberFormat="1" applyFont="1" applyFill="1" applyBorder="1" applyAlignment="1" applyProtection="1">
      <alignment horizontal="center" vertical="center"/>
    </xf>
    <xf numFmtId="6" fontId="26" fillId="10" borderId="71" xfId="1" applyNumberFormat="1" applyFont="1" applyFill="1" applyBorder="1" applyAlignment="1" applyProtection="1">
      <alignment horizontal="center" vertical="center"/>
    </xf>
    <xf numFmtId="0" fontId="19" fillId="8" borderId="71" xfId="0" applyFont="1" applyFill="1" applyBorder="1" applyAlignment="1" applyProtection="1">
      <alignment horizontal="center" vertical="center"/>
    </xf>
    <xf numFmtId="0" fontId="54" fillId="11" borderId="71" xfId="0" applyFont="1" applyFill="1" applyBorder="1" applyAlignment="1" applyProtection="1">
      <alignment vertical="center"/>
      <protection locked="0"/>
    </xf>
    <xf numFmtId="6" fontId="25" fillId="0" borderId="71" xfId="0" applyNumberFormat="1" applyFont="1" applyFill="1" applyBorder="1" applyAlignment="1" applyProtection="1">
      <alignment horizontal="center" vertical="center"/>
      <protection locked="0"/>
    </xf>
    <xf numFmtId="0" fontId="26" fillId="10" borderId="71" xfId="0" applyFont="1" applyFill="1" applyBorder="1" applyAlignment="1" applyProtection="1">
      <alignment horizontal="center"/>
    </xf>
    <xf numFmtId="0" fontId="25" fillId="0" borderId="71" xfId="0" applyFont="1" applyBorder="1" applyAlignment="1" applyProtection="1">
      <alignment vertical="top" wrapText="1"/>
    </xf>
    <xf numFmtId="0" fontId="26" fillId="0" borderId="71" xfId="0" applyFont="1" applyFill="1" applyBorder="1" applyAlignment="1" applyProtection="1">
      <alignment horizontal="left" vertical="center"/>
    </xf>
    <xf numFmtId="0" fontId="18" fillId="8" borderId="71" xfId="0" applyFont="1" applyFill="1" applyBorder="1" applyAlignment="1" applyProtection="1">
      <alignment horizontal="center" vertical="center"/>
    </xf>
    <xf numFmtId="0" fontId="53" fillId="11" borderId="71" xfId="0" applyFont="1" applyFill="1" applyBorder="1" applyAlignment="1" applyProtection="1">
      <alignment horizontal="center"/>
    </xf>
    <xf numFmtId="8" fontId="9" fillId="10" borderId="71" xfId="0" applyNumberFormat="1" applyFont="1" applyFill="1" applyBorder="1" applyAlignment="1" applyProtection="1">
      <alignment horizontal="center"/>
    </xf>
    <xf numFmtId="8" fontId="6" fillId="10" borderId="71" xfId="0" applyNumberFormat="1" applyFont="1" applyFill="1" applyBorder="1" applyAlignment="1" applyProtection="1">
      <alignment horizontal="center"/>
    </xf>
    <xf numFmtId="8" fontId="27" fillId="10" borderId="71" xfId="0" applyNumberFormat="1" applyFont="1" applyFill="1" applyBorder="1" applyAlignment="1" applyProtection="1">
      <alignment horizontal="center" vertical="center"/>
    </xf>
    <xf numFmtId="0" fontId="18" fillId="13" borderId="71" xfId="0" applyFont="1" applyFill="1" applyBorder="1" applyAlignment="1" applyProtection="1">
      <alignment horizontal="center" vertical="center"/>
    </xf>
    <xf numFmtId="8" fontId="37" fillId="12" borderId="71" xfId="0" applyNumberFormat="1" applyFont="1" applyFill="1" applyBorder="1" applyAlignment="1" applyProtection="1">
      <alignment horizontal="center"/>
    </xf>
    <xf numFmtId="165" fontId="37" fillId="12" borderId="71" xfId="0" applyNumberFormat="1" applyFont="1" applyFill="1" applyBorder="1" applyAlignment="1" applyProtection="1">
      <alignment horizontal="center"/>
    </xf>
    <xf numFmtId="165" fontId="9" fillId="10" borderId="71" xfId="0" applyNumberFormat="1" applyFont="1" applyFill="1" applyBorder="1" applyAlignment="1" applyProtection="1">
      <alignment horizontal="center"/>
    </xf>
    <xf numFmtId="165" fontId="6" fillId="10" borderId="71" xfId="0" applyNumberFormat="1" applyFont="1" applyFill="1" applyBorder="1" applyAlignment="1" applyProtection="1">
      <alignment horizontal="center" vertical="center"/>
    </xf>
    <xf numFmtId="165" fontId="27" fillId="10" borderId="71" xfId="0" applyNumberFormat="1" applyFont="1" applyFill="1" applyBorder="1" applyAlignment="1" applyProtection="1">
      <alignment horizontal="center" vertical="center"/>
    </xf>
    <xf numFmtId="0" fontId="53" fillId="11" borderId="71" xfId="0" applyFont="1" applyFill="1" applyBorder="1" applyAlignment="1" applyProtection="1">
      <alignment horizontal="center"/>
      <protection locked="0"/>
    </xf>
    <xf numFmtId="0" fontId="58" fillId="0" borderId="71" xfId="0" applyFont="1" applyFill="1" applyBorder="1" applyAlignment="1" applyProtection="1">
      <alignment horizontal="center" vertical="center"/>
      <protection locked="0"/>
    </xf>
    <xf numFmtId="1" fontId="53" fillId="14" borderId="71" xfId="0" applyNumberFormat="1" applyFont="1" applyFill="1" applyBorder="1" applyAlignment="1" applyProtection="1">
      <alignment horizontal="center" vertical="center"/>
      <protection locked="0"/>
    </xf>
    <xf numFmtId="1" fontId="59" fillId="14" borderId="71" xfId="0" applyNumberFormat="1" applyFont="1" applyFill="1" applyBorder="1" applyAlignment="1" applyProtection="1">
      <alignment horizontal="center" vertical="center"/>
      <protection locked="0"/>
    </xf>
    <xf numFmtId="0" fontId="37" fillId="12" borderId="71" xfId="0" applyFont="1" applyFill="1" applyBorder="1" applyAlignment="1" applyProtection="1">
      <alignment horizontal="center" vertical="center"/>
    </xf>
    <xf numFmtId="0" fontId="18" fillId="13" borderId="71" xfId="0" applyFont="1" applyFill="1" applyBorder="1" applyAlignment="1" applyProtection="1">
      <alignment horizontal="center"/>
    </xf>
    <xf numFmtId="0" fontId="37" fillId="12" borderId="71" xfId="0" applyFont="1" applyFill="1" applyBorder="1" applyAlignment="1" applyProtection="1">
      <alignment horizontal="center"/>
    </xf>
    <xf numFmtId="9" fontId="37" fillId="12" borderId="71" xfId="3" applyFont="1" applyFill="1" applyBorder="1" applyAlignment="1" applyProtection="1">
      <alignment horizontal="center"/>
    </xf>
    <xf numFmtId="0" fontId="18" fillId="8" borderId="71" xfId="0" applyFont="1" applyFill="1" applyBorder="1" applyAlignment="1" applyProtection="1">
      <alignment horizontal="center"/>
    </xf>
    <xf numFmtId="0" fontId="53" fillId="11" borderId="71" xfId="0" applyFont="1" applyFill="1" applyBorder="1" applyAlignment="1" applyProtection="1">
      <alignment horizontal="left"/>
      <protection locked="0"/>
    </xf>
    <xf numFmtId="0" fontId="9" fillId="0" borderId="71" xfId="0" applyFont="1" applyFill="1" applyBorder="1" applyAlignment="1" applyProtection="1">
      <alignment horizontal="center" vertical="center"/>
      <protection locked="0"/>
    </xf>
    <xf numFmtId="165" fontId="9" fillId="0" borderId="71" xfId="0" applyNumberFormat="1" applyFont="1" applyFill="1" applyBorder="1" applyAlignment="1" applyProtection="1">
      <alignment horizontal="center" vertical="center"/>
      <protection locked="0"/>
    </xf>
    <xf numFmtId="0" fontId="18" fillId="15" borderId="71" xfId="0" applyFont="1" applyFill="1" applyBorder="1" applyAlignment="1" applyProtection="1">
      <alignment horizontal="left"/>
      <protection locked="0"/>
    </xf>
    <xf numFmtId="9" fontId="7" fillId="10" borderId="71" xfId="3" applyFont="1" applyFill="1" applyBorder="1" applyAlignment="1" applyProtection="1">
      <alignment horizontal="center"/>
    </xf>
    <xf numFmtId="0" fontId="6" fillId="0" borderId="71" xfId="0" applyFont="1" applyFill="1" applyBorder="1" applyAlignment="1" applyProtection="1">
      <alignment horizontal="center"/>
      <protection locked="0"/>
    </xf>
    <xf numFmtId="0" fontId="6" fillId="10" borderId="71" xfId="0" applyFont="1" applyFill="1" applyBorder="1" applyAlignment="1" applyProtection="1">
      <alignment horizontal="left" vertical="center"/>
    </xf>
    <xf numFmtId="0" fontId="6" fillId="0" borderId="71" xfId="0" applyFont="1" applyFill="1" applyBorder="1" applyAlignment="1" applyProtection="1">
      <alignment horizontal="left" vertical="center"/>
    </xf>
    <xf numFmtId="0" fontId="53" fillId="0" borderId="71" xfId="0" applyFont="1" applyFill="1" applyBorder="1" applyAlignment="1" applyProtection="1">
      <alignment vertical="center"/>
    </xf>
    <xf numFmtId="0" fontId="54" fillId="9" borderId="71" xfId="0" applyFont="1" applyFill="1" applyBorder="1" applyAlignment="1" applyProtection="1">
      <alignment vertical="center"/>
      <protection locked="0"/>
    </xf>
    <xf numFmtId="0" fontId="54" fillId="0" borderId="71" xfId="0" applyFont="1" applyFill="1" applyBorder="1" applyAlignment="1" applyProtection="1">
      <alignment vertical="center"/>
      <protection locked="0"/>
    </xf>
    <xf numFmtId="6" fontId="54" fillId="0" borderId="71" xfId="0" applyNumberFormat="1" applyFont="1" applyFill="1" applyBorder="1" applyAlignment="1" applyProtection="1">
      <alignment horizontal="center" vertical="center"/>
      <protection locked="0"/>
    </xf>
    <xf numFmtId="6" fontId="54" fillId="10" borderId="71" xfId="0" applyNumberFormat="1" applyFont="1" applyFill="1" applyBorder="1" applyAlignment="1" applyProtection="1">
      <alignment horizontal="center" vertical="center"/>
    </xf>
    <xf numFmtId="6" fontId="54" fillId="10" borderId="71" xfId="2" applyNumberFormat="1" applyFont="1" applyFill="1" applyBorder="1" applyAlignment="1" applyProtection="1">
      <alignment horizontal="center" vertical="center"/>
    </xf>
    <xf numFmtId="6" fontId="55" fillId="10" borderId="71" xfId="1" applyNumberFormat="1" applyFont="1" applyFill="1" applyBorder="1" applyAlignment="1" applyProtection="1">
      <alignment horizontal="center" vertical="center"/>
    </xf>
    <xf numFmtId="6" fontId="55" fillId="10" borderId="71" xfId="2" applyNumberFormat="1" applyFont="1" applyFill="1" applyBorder="1" applyAlignment="1" applyProtection="1">
      <alignment horizontal="center" vertical="center"/>
    </xf>
    <xf numFmtId="0" fontId="54" fillId="9" borderId="71" xfId="0" applyFont="1" applyFill="1" applyBorder="1" applyAlignment="1" applyProtection="1">
      <alignment horizontal="left" vertical="center" wrapText="1"/>
      <protection locked="0"/>
    </xf>
    <xf numFmtId="0" fontId="58" fillId="0" borderId="71" xfId="0" applyFont="1" applyFill="1" applyBorder="1" applyAlignment="1" applyProtection="1">
      <alignment vertical="center"/>
      <protection locked="0"/>
    </xf>
    <xf numFmtId="6" fontId="54" fillId="0" borderId="71" xfId="2" applyNumberFormat="1" applyFont="1" applyFill="1" applyBorder="1" applyAlignment="1" applyProtection="1">
      <alignment horizontal="center" vertical="center"/>
      <protection locked="0"/>
    </xf>
    <xf numFmtId="0" fontId="18" fillId="8" borderId="71" xfId="0" applyFont="1" applyFill="1" applyBorder="1" applyAlignment="1" applyProtection="1">
      <alignment horizontal="right" vertical="center"/>
    </xf>
    <xf numFmtId="0" fontId="18" fillId="8" borderId="71" xfId="0" applyFont="1" applyFill="1" applyBorder="1" applyAlignment="1" applyProtection="1">
      <alignment horizontal="right" vertical="center" wrapText="1"/>
    </xf>
    <xf numFmtId="6" fontId="55" fillId="2" borderId="71" xfId="2" applyNumberFormat="1" applyFont="1" applyFill="1" applyBorder="1" applyAlignment="1" applyProtection="1">
      <alignment horizontal="center" vertical="center"/>
      <protection locked="0"/>
    </xf>
    <xf numFmtId="0" fontId="1" fillId="2" borderId="0" xfId="0" applyFont="1" applyFill="1" applyAlignment="1" applyProtection="1">
      <protection locked="0"/>
    </xf>
    <xf numFmtId="0" fontId="1" fillId="2" borderId="0" xfId="0" applyFont="1" applyFill="1" applyBorder="1" applyAlignment="1" applyProtection="1">
      <protection locked="0"/>
    </xf>
    <xf numFmtId="0" fontId="1" fillId="2" borderId="0" xfId="0" applyFont="1" applyFill="1" applyProtection="1">
      <protection locked="0"/>
    </xf>
    <xf numFmtId="0" fontId="1" fillId="2" borderId="0" xfId="0" applyFont="1" applyFill="1" applyBorder="1" applyProtection="1">
      <protection locked="0"/>
    </xf>
    <xf numFmtId="0" fontId="1" fillId="2" borderId="1" xfId="0" applyFont="1" applyFill="1" applyBorder="1" applyProtection="1">
      <protection locked="0"/>
    </xf>
    <xf numFmtId="0" fontId="1" fillId="2" borderId="1" xfId="0" applyFont="1" applyFill="1" applyBorder="1" applyAlignment="1" applyProtection="1">
      <protection locked="0"/>
    </xf>
    <xf numFmtId="0" fontId="1" fillId="2" borderId="11"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1" fillId="2" borderId="11" xfId="0" applyFont="1" applyFill="1" applyBorder="1" applyProtection="1">
      <protection locked="0"/>
    </xf>
    <xf numFmtId="0" fontId="1" fillId="6" borderId="6" xfId="0" applyFont="1" applyFill="1" applyBorder="1" applyAlignment="1" applyProtection="1">
      <alignment vertical="center"/>
      <protection locked="0"/>
    </xf>
    <xf numFmtId="0" fontId="1" fillId="6" borderId="12" xfId="0" applyFont="1" applyFill="1" applyBorder="1" applyAlignment="1" applyProtection="1">
      <alignment vertical="center"/>
      <protection locked="0"/>
    </xf>
    <xf numFmtId="0" fontId="1" fillId="6" borderId="28" xfId="0" applyFont="1" applyFill="1" applyBorder="1" applyAlignment="1" applyProtection="1">
      <alignment vertical="center"/>
      <protection locked="0"/>
    </xf>
    <xf numFmtId="0" fontId="1" fillId="6" borderId="26" xfId="0" applyFont="1" applyFill="1" applyBorder="1" applyAlignment="1" applyProtection="1">
      <alignment vertical="center"/>
      <protection locked="0"/>
    </xf>
    <xf numFmtId="0" fontId="1" fillId="6" borderId="22" xfId="0" applyFont="1" applyFill="1" applyBorder="1" applyAlignment="1" applyProtection="1">
      <alignment vertical="center"/>
      <protection locked="0"/>
    </xf>
    <xf numFmtId="0" fontId="1" fillId="6" borderId="25" xfId="0" applyFont="1" applyFill="1" applyBorder="1" applyAlignment="1" applyProtection="1">
      <alignment vertical="center"/>
      <protection locked="0"/>
    </xf>
    <xf numFmtId="0" fontId="1" fillId="6" borderId="29" xfId="0" applyFont="1" applyFill="1" applyBorder="1" applyAlignment="1" applyProtection="1">
      <alignment vertical="center"/>
      <protection locked="0"/>
    </xf>
    <xf numFmtId="0" fontId="1" fillId="6" borderId="30" xfId="0"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0" borderId="0" xfId="0" applyFont="1" applyProtection="1">
      <protection locked="0"/>
    </xf>
    <xf numFmtId="0" fontId="1" fillId="2" borderId="0" xfId="0" applyFont="1" applyFill="1" applyBorder="1" applyProtection="1"/>
    <xf numFmtId="0" fontId="1" fillId="2" borderId="69" xfId="0" applyFont="1" applyFill="1" applyBorder="1" applyProtection="1"/>
    <xf numFmtId="0" fontId="1" fillId="0" borderId="0" xfId="0" applyFont="1" applyProtection="1"/>
    <xf numFmtId="0" fontId="1" fillId="2" borderId="0" xfId="0" applyFont="1" applyFill="1" applyBorder="1" applyAlignment="1" applyProtection="1"/>
    <xf numFmtId="0" fontId="1" fillId="0" borderId="0" xfId="0" applyFont="1" applyBorder="1" applyProtection="1"/>
    <xf numFmtId="0" fontId="1" fillId="2" borderId="69" xfId="0" applyFont="1" applyFill="1" applyBorder="1" applyAlignment="1" applyProtection="1">
      <alignment wrapText="1"/>
    </xf>
    <xf numFmtId="6" fontId="1" fillId="2" borderId="0" xfId="0" applyNumberFormat="1" applyFont="1" applyFill="1" applyBorder="1" applyProtection="1"/>
    <xf numFmtId="6" fontId="1" fillId="2" borderId="0" xfId="0" applyNumberFormat="1" applyFont="1" applyFill="1" applyProtection="1"/>
    <xf numFmtId="0" fontId="1" fillId="2" borderId="67" xfId="0" applyFont="1" applyFill="1" applyBorder="1" applyProtection="1"/>
    <xf numFmtId="14" fontId="1" fillId="2" borderId="0" xfId="0" applyNumberFormat="1" applyFont="1" applyFill="1" applyProtection="1"/>
    <xf numFmtId="0" fontId="1" fillId="2" borderId="0" xfId="0" applyFont="1" applyFill="1" applyAlignment="1" applyProtection="1"/>
    <xf numFmtId="0" fontId="1" fillId="0" borderId="0" xfId="0" applyFont="1" applyAlignment="1" applyProtection="1"/>
    <xf numFmtId="0" fontId="1" fillId="2" borderId="0" xfId="0" applyFont="1" applyFill="1" applyAlignment="1" applyProtection="1">
      <alignment horizontal="center"/>
    </xf>
    <xf numFmtId="0" fontId="1" fillId="2" borderId="62" xfId="0" applyFont="1" applyFill="1" applyBorder="1" applyProtection="1"/>
    <xf numFmtId="0" fontId="1" fillId="2" borderId="61" xfId="0" applyFont="1" applyFill="1" applyBorder="1" applyProtection="1"/>
    <xf numFmtId="0" fontId="1" fillId="2" borderId="63" xfId="0" applyFont="1" applyFill="1" applyBorder="1" applyProtection="1"/>
    <xf numFmtId="0" fontId="1" fillId="2" borderId="65" xfId="0" applyFont="1" applyFill="1" applyBorder="1" applyProtection="1"/>
    <xf numFmtId="0" fontId="1" fillId="2" borderId="64" xfId="0" applyFont="1" applyFill="1" applyBorder="1" applyProtection="1"/>
    <xf numFmtId="0" fontId="1" fillId="0" borderId="68" xfId="0" applyFont="1" applyBorder="1" applyProtection="1"/>
    <xf numFmtId="0" fontId="1" fillId="2" borderId="68" xfId="0" applyFont="1" applyFill="1" applyBorder="1" applyProtection="1"/>
    <xf numFmtId="0" fontId="1" fillId="2" borderId="70" xfId="0" applyFont="1" applyFill="1" applyBorder="1" applyProtection="1"/>
    <xf numFmtId="0" fontId="1" fillId="2" borderId="0" xfId="0" applyFont="1" applyFill="1" applyBorder="1" applyAlignment="1" applyProtection="1">
      <alignment horizont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xf>
    <xf numFmtId="0" fontId="1" fillId="2" borderId="69" xfId="0" applyFont="1" applyFill="1" applyBorder="1" applyAlignment="1" applyProtection="1"/>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0" fillId="2" borderId="0" xfId="0" applyFont="1" applyFill="1" applyBorder="1" applyAlignment="1">
      <alignment horizontal="left" vertical="top"/>
    </xf>
    <xf numFmtId="0" fontId="0" fillId="2" borderId="0" xfId="0" applyFont="1" applyFill="1" applyBorder="1" applyAlignment="1">
      <alignment vertical="top"/>
    </xf>
    <xf numFmtId="0" fontId="0" fillId="2" borderId="83" xfId="0" applyFont="1" applyFill="1" applyBorder="1" applyAlignment="1">
      <alignment vertical="top"/>
    </xf>
    <xf numFmtId="0" fontId="0" fillId="0" borderId="0" xfId="0" applyFont="1" applyBorder="1" applyAlignment="1" applyProtection="1">
      <alignment horizontal="left" vertical="top"/>
      <protection locked="0"/>
    </xf>
    <xf numFmtId="0" fontId="0" fillId="2" borderId="0" xfId="0" applyFont="1" applyFill="1" applyBorder="1" applyAlignment="1" applyProtection="1">
      <alignment vertical="top"/>
      <protection locked="0"/>
    </xf>
    <xf numFmtId="0" fontId="62" fillId="2" borderId="0" xfId="0" applyFont="1" applyFill="1" applyBorder="1" applyAlignment="1" applyProtection="1">
      <alignment horizontal="right" vertical="top"/>
      <protection locked="0"/>
    </xf>
    <xf numFmtId="0" fontId="0" fillId="2" borderId="78" xfId="0" applyFont="1" applyFill="1" applyBorder="1" applyAlignment="1" applyProtection="1">
      <alignment vertical="top"/>
      <protection locked="0"/>
    </xf>
    <xf numFmtId="0" fontId="51" fillId="2" borderId="0" xfId="0" applyFont="1" applyFill="1" applyAlignment="1">
      <alignment horizontal="left" vertical="top"/>
    </xf>
    <xf numFmtId="0" fontId="18" fillId="8" borderId="71" xfId="0" applyFont="1" applyFill="1" applyBorder="1" applyAlignment="1" applyProtection="1">
      <alignment horizontal="center" vertical="center" wrapText="1"/>
    </xf>
    <xf numFmtId="0" fontId="26" fillId="7" borderId="35" xfId="0" applyFont="1" applyFill="1" applyBorder="1" applyAlignment="1" applyProtection="1">
      <alignment horizontal="right" vertical="center"/>
    </xf>
    <xf numFmtId="0" fontId="26" fillId="7" borderId="36" xfId="0" applyFont="1" applyFill="1" applyBorder="1" applyAlignment="1" applyProtection="1">
      <alignment horizontal="right" vertical="center"/>
    </xf>
    <xf numFmtId="0" fontId="20" fillId="4" borderId="55" xfId="0" applyFont="1" applyFill="1" applyBorder="1" applyAlignment="1" applyProtection="1">
      <alignment horizontal="left" vertical="center"/>
    </xf>
    <xf numFmtId="0" fontId="20" fillId="4" borderId="56" xfId="0" applyFont="1" applyFill="1" applyBorder="1" applyAlignment="1" applyProtection="1">
      <alignment horizontal="left" vertical="center"/>
    </xf>
    <xf numFmtId="0" fontId="20" fillId="4" borderId="57" xfId="0" applyFont="1" applyFill="1" applyBorder="1" applyAlignment="1" applyProtection="1">
      <alignment horizontal="left" vertical="center"/>
    </xf>
    <xf numFmtId="0" fontId="16" fillId="2" borderId="50"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0" fontId="16" fillId="2" borderId="52" xfId="0" applyFont="1" applyFill="1" applyBorder="1" applyAlignment="1" applyProtection="1">
      <alignment horizontal="left" vertical="top"/>
      <protection locked="0"/>
    </xf>
    <xf numFmtId="0" fontId="16" fillId="2" borderId="48" xfId="0" applyFont="1" applyFill="1" applyBorder="1" applyAlignment="1" applyProtection="1">
      <alignment horizontal="left" vertical="top"/>
      <protection locked="0"/>
    </xf>
    <xf numFmtId="0" fontId="16" fillId="2" borderId="53" xfId="0" applyFont="1" applyFill="1" applyBorder="1" applyAlignment="1" applyProtection="1">
      <alignment horizontal="left" vertical="top"/>
      <protection locked="0"/>
    </xf>
    <xf numFmtId="0" fontId="26" fillId="0" borderId="54"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58" xfId="0" applyFont="1" applyBorder="1" applyAlignment="1" applyProtection="1">
      <alignment horizontal="left" vertical="center"/>
    </xf>
    <xf numFmtId="0" fontId="25" fillId="2" borderId="2" xfId="0" applyFont="1" applyFill="1" applyBorder="1" applyAlignment="1" applyProtection="1">
      <alignment vertical="top" wrapText="1"/>
    </xf>
    <xf numFmtId="0" fontId="19" fillId="4" borderId="3" xfId="0" applyNumberFormat="1" applyFont="1" applyFill="1" applyBorder="1" applyAlignment="1" applyProtection="1">
      <alignment horizontal="center" vertical="center"/>
    </xf>
    <xf numFmtId="0" fontId="26" fillId="7" borderId="48" xfId="0" applyFont="1" applyFill="1" applyBorder="1" applyAlignment="1" applyProtection="1">
      <alignment horizontal="right" vertical="center"/>
    </xf>
    <xf numFmtId="0" fontId="26" fillId="7" borderId="39" xfId="0" applyFont="1" applyFill="1" applyBorder="1" applyAlignment="1" applyProtection="1">
      <alignment horizontal="right" vertical="center"/>
    </xf>
    <xf numFmtId="0" fontId="52" fillId="2" borderId="0" xfId="0" applyFont="1" applyFill="1" applyAlignment="1">
      <alignment horizontal="left" vertical="top" wrapText="1"/>
    </xf>
    <xf numFmtId="0" fontId="60" fillId="9" borderId="0" xfId="0" applyFont="1" applyFill="1" applyAlignment="1">
      <alignment horizontal="center" vertical="top"/>
    </xf>
    <xf numFmtId="0" fontId="51" fillId="2" borderId="0" xfId="0" applyFont="1" applyFill="1" applyAlignment="1">
      <alignment horizontal="left" vertical="top" wrapText="1"/>
    </xf>
    <xf numFmtId="0" fontId="51" fillId="2" borderId="0" xfId="0" applyFont="1" applyFill="1" applyAlignment="1">
      <alignment horizontal="left" vertical="top"/>
    </xf>
    <xf numFmtId="0" fontId="42" fillId="2" borderId="0" xfId="0" applyFont="1" applyFill="1" applyAlignment="1">
      <alignment horizontal="left" vertical="top" wrapText="1"/>
    </xf>
    <xf numFmtId="0" fontId="43" fillId="2" borderId="72" xfId="0" applyFont="1" applyFill="1" applyBorder="1" applyAlignment="1">
      <alignment horizontal="left" vertical="top" wrapText="1"/>
    </xf>
    <xf numFmtId="0" fontId="44" fillId="2" borderId="73" xfId="0" applyFont="1" applyFill="1" applyBorder="1" applyAlignment="1">
      <alignment horizontal="left" vertical="top" wrapText="1"/>
    </xf>
    <xf numFmtId="0" fontId="44" fillId="2" borderId="74" xfId="0" applyFont="1" applyFill="1" applyBorder="1" applyAlignment="1">
      <alignment horizontal="left" vertical="top" wrapText="1"/>
    </xf>
    <xf numFmtId="0" fontId="51" fillId="2" borderId="69" xfId="0" applyFont="1" applyFill="1" applyBorder="1" applyAlignment="1">
      <alignment horizontal="left" vertical="top" wrapText="1"/>
    </xf>
    <xf numFmtId="0" fontId="16" fillId="0" borderId="71" xfId="0" applyFont="1" applyFill="1" applyBorder="1" applyAlignment="1" applyProtection="1">
      <alignment vertical="center"/>
      <protection locked="0"/>
    </xf>
    <xf numFmtId="0" fontId="35" fillId="2" borderId="75" xfId="0" applyFont="1" applyFill="1" applyBorder="1" applyAlignment="1" applyProtection="1">
      <alignment horizontal="left" vertical="top" wrapText="1"/>
    </xf>
    <xf numFmtId="0" fontId="35" fillId="2" borderId="76" xfId="0" applyFont="1" applyFill="1" applyBorder="1" applyAlignment="1" applyProtection="1">
      <alignment horizontal="left" vertical="top" wrapText="1"/>
    </xf>
    <xf numFmtId="0" fontId="35" fillId="2" borderId="77" xfId="0" applyFont="1" applyFill="1" applyBorder="1" applyAlignment="1" applyProtection="1">
      <alignment horizontal="left" vertical="top" wrapText="1"/>
    </xf>
    <xf numFmtId="0" fontId="35" fillId="2" borderId="78" xfId="0" applyFont="1" applyFill="1" applyBorder="1" applyAlignment="1" applyProtection="1">
      <alignment horizontal="left" vertical="top" wrapText="1"/>
    </xf>
    <xf numFmtId="0" fontId="35" fillId="2" borderId="0" xfId="0" applyFont="1" applyFill="1" applyBorder="1" applyAlignment="1" applyProtection="1">
      <alignment horizontal="left" vertical="top" wrapText="1"/>
    </xf>
    <xf numFmtId="0" fontId="35" fillId="2" borderId="79" xfId="0" applyFont="1" applyFill="1" applyBorder="1" applyAlignment="1" applyProtection="1">
      <alignment horizontal="left" vertical="top" wrapText="1"/>
    </xf>
    <xf numFmtId="0" fontId="35" fillId="2" borderId="80" xfId="0" applyFont="1" applyFill="1" applyBorder="1" applyAlignment="1" applyProtection="1">
      <alignment horizontal="left" vertical="top" wrapText="1"/>
    </xf>
    <xf numFmtId="0" fontId="35" fillId="2" borderId="81" xfId="0" applyFont="1" applyFill="1" applyBorder="1" applyAlignment="1" applyProtection="1">
      <alignment horizontal="left" vertical="top" wrapText="1"/>
    </xf>
    <xf numFmtId="0" fontId="35" fillId="2" borderId="82" xfId="0" applyFont="1" applyFill="1" applyBorder="1" applyAlignment="1" applyProtection="1">
      <alignment horizontal="left" vertical="top" wrapText="1"/>
    </xf>
    <xf numFmtId="0" fontId="18" fillId="8" borderId="71" xfId="0" applyFont="1" applyFill="1" applyBorder="1" applyAlignment="1" applyProtection="1">
      <alignment horizontal="center" vertical="center" wrapText="1"/>
    </xf>
    <xf numFmtId="0" fontId="16" fillId="2" borderId="71" xfId="0" applyFont="1" applyFill="1" applyBorder="1" applyAlignment="1" applyProtection="1">
      <alignment horizontal="left" vertical="top" wrapText="1"/>
      <protection locked="0"/>
    </xf>
    <xf numFmtId="0" fontId="26" fillId="0" borderId="71" xfId="0" applyFont="1" applyBorder="1" applyAlignment="1" applyProtection="1">
      <alignment horizontal="left" vertical="top"/>
    </xf>
    <xf numFmtId="0" fontId="20" fillId="8" borderId="71" xfId="0" applyFont="1" applyFill="1" applyBorder="1" applyAlignment="1" applyProtection="1">
      <alignment horizontal="left" vertical="top"/>
    </xf>
    <xf numFmtId="0" fontId="34" fillId="8" borderId="71" xfId="0" applyFont="1" applyFill="1" applyBorder="1" applyAlignment="1" applyProtection="1">
      <alignment horizontal="right" vertical="center"/>
    </xf>
    <xf numFmtId="0" fontId="53" fillId="0" borderId="71" xfId="0" applyFont="1" applyFill="1" applyBorder="1" applyAlignment="1" applyProtection="1">
      <alignment horizontal="left" vertical="center"/>
    </xf>
    <xf numFmtId="0" fontId="40" fillId="2" borderId="71" xfId="0" applyFont="1" applyFill="1" applyBorder="1" applyAlignment="1" applyProtection="1">
      <alignment horizontal="left" vertical="top" wrapText="1"/>
    </xf>
    <xf numFmtId="0" fontId="20" fillId="8" borderId="71" xfId="0" applyFont="1" applyFill="1" applyBorder="1" applyAlignment="1" applyProtection="1">
      <alignment horizontal="left" vertical="center"/>
    </xf>
    <xf numFmtId="0" fontId="55" fillId="0" borderId="71" xfId="0" applyFont="1" applyBorder="1" applyAlignment="1" applyProtection="1">
      <alignment horizontal="left" vertical="center"/>
    </xf>
    <xf numFmtId="0" fontId="16" fillId="2" borderId="71" xfId="0" applyFont="1" applyFill="1" applyBorder="1" applyAlignment="1" applyProtection="1">
      <alignment horizontal="left" vertical="top"/>
      <protection locked="0"/>
    </xf>
    <xf numFmtId="0" fontId="39" fillId="0" borderId="71" xfId="0" applyFont="1" applyFill="1" applyBorder="1" applyAlignment="1" applyProtection="1">
      <alignment horizontal="left" vertical="center" wrapText="1"/>
    </xf>
    <xf numFmtId="0" fontId="9" fillId="0" borderId="71" xfId="0" applyFont="1" applyFill="1" applyBorder="1" applyAlignment="1" applyProtection="1">
      <alignment horizontal="left" vertical="center"/>
    </xf>
    <xf numFmtId="0" fontId="54" fillId="0" borderId="71" xfId="0" applyFont="1" applyFill="1" applyBorder="1" applyAlignment="1" applyProtection="1">
      <alignment horizontal="center" vertical="center" wrapText="1"/>
    </xf>
    <xf numFmtId="0" fontId="54" fillId="2" borderId="71" xfId="0" applyFont="1" applyFill="1" applyBorder="1" applyAlignment="1" applyProtection="1">
      <alignment horizontal="left" vertical="top"/>
      <protection locked="0"/>
    </xf>
    <xf numFmtId="0" fontId="54" fillId="0" borderId="71" xfId="0" applyFont="1" applyFill="1" applyBorder="1" applyAlignment="1" applyProtection="1">
      <alignment vertical="center" wrapText="1"/>
    </xf>
    <xf numFmtId="0" fontId="19" fillId="8" borderId="71" xfId="0" applyNumberFormat="1" applyFont="1" applyFill="1" applyBorder="1" applyAlignment="1" applyProtection="1">
      <alignment horizontal="center" vertical="center"/>
    </xf>
    <xf numFmtId="0" fontId="26" fillId="14" borderId="71" xfId="0" applyFont="1" applyFill="1" applyBorder="1" applyAlignment="1" applyProtection="1">
      <alignment horizontal="right" vertical="center"/>
    </xf>
  </cellXfs>
  <cellStyles count="14">
    <cellStyle name="Comma" xfId="1" builtinId="3"/>
    <cellStyle name="Comma 2" xfId="11" xr:uid="{991EEBDB-A89E-4BF8-BBEB-742326723D1B}"/>
    <cellStyle name="Currency" xfId="2" builtinId="4"/>
    <cellStyle name="Currency 2" xfId="9" xr:uid="{34C800BB-4243-4B8D-983B-B14A6FA8A622}"/>
    <cellStyle name="Date" xfId="12" xr:uid="{D95A049C-B6FE-440D-8953-339A663D10AE}"/>
    <cellStyle name="Heading 1 2" xfId="7" xr:uid="{4BA51D5C-4BD9-44E8-B039-F90850D25826}"/>
    <cellStyle name="Heading 2 2" xfId="8" xr:uid="{5AFD7A18-9402-454F-9862-C664E74D3225}"/>
    <cellStyle name="Heading 3 2" xfId="13" xr:uid="{6CD8D3A2-FFDE-48BE-B523-4191439EF627}"/>
    <cellStyle name="Normal" xfId="0" builtinId="0"/>
    <cellStyle name="Normal 2" xfId="4" xr:uid="{DA8B8AD6-8AD3-4A5D-94B5-578E47211816}"/>
    <cellStyle name="Normal 3" xfId="6" xr:uid="{22D80EA6-0C1D-49C9-BFA4-F0E2C9905BE4}"/>
    <cellStyle name="Percent" xfId="3" builtinId="5"/>
    <cellStyle name="Percent 2" xfId="10" xr:uid="{377F4461-7713-40D8-A7D4-53AA5CF15971}"/>
    <cellStyle name="Title 2" xfId="5" xr:uid="{0651F4BD-DAB8-4A23-9F41-1EE647C1DEA3}"/>
  </cellStyles>
  <dxfs count="0"/>
  <tableStyles count="0" defaultTableStyle="TableStyleMedium2" defaultPivotStyle="PivotStyleLight16"/>
  <colors>
    <mruColors>
      <color rgb="FFA89497"/>
      <color rgb="FF3C3786"/>
      <color rgb="FF025F71"/>
      <color rgb="FFEDE9D9"/>
      <color rgb="FF555674"/>
      <color rgb="FFAFCAD2"/>
      <color rgb="FFF06603"/>
      <color rgb="FFFFB500"/>
      <color rgb="FF7E89C1"/>
      <color rgb="FFFFA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SUL</a:t>
            </a:r>
            <a:r>
              <a:rPr lang="en-US" baseline="0"/>
              <a:t> Risk Assessment Matrix</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'CC 2'!$C$3</c:f>
              <c:strCache>
                <c:ptCount val="1"/>
                <c:pt idx="0">
                  <c:v>Cash (£)</c:v>
                </c:pt>
              </c:strCache>
            </c:strRef>
          </c:tx>
          <c:spPr>
            <a:ln w="19050" cap="rnd">
              <a:noFill/>
              <a:round/>
            </a:ln>
            <a:effectLst/>
          </c:spPr>
          <c:marker>
            <c:symbol val="circle"/>
            <c:size val="5"/>
            <c:spPr>
              <a:solidFill>
                <a:schemeClr val="accent1"/>
              </a:solidFill>
              <a:ln w="9525">
                <a:solidFill>
                  <a:schemeClr val="accent1"/>
                </a:solidFill>
              </a:ln>
              <a:effectLst/>
            </c:spPr>
          </c:marker>
          <c:xVal>
            <c:numRef>
              <c:f>'CC 2'!$B$4:$B$18</c:f>
              <c:numCache>
                <c:formatCode>General</c:formatCode>
                <c:ptCount val="15"/>
                <c:pt idx="0">
                  <c:v>1</c:v>
                </c:pt>
                <c:pt idx="1">
                  <c:v>3</c:v>
                </c:pt>
                <c:pt idx="2">
                  <c:v>4</c:v>
                </c:pt>
                <c:pt idx="3">
                  <c:v>4</c:v>
                </c:pt>
                <c:pt idx="4">
                  <c:v>2</c:v>
                </c:pt>
                <c:pt idx="5">
                  <c:v>4</c:v>
                </c:pt>
                <c:pt idx="6">
                  <c:v>1</c:v>
                </c:pt>
                <c:pt idx="7">
                  <c:v>1</c:v>
                </c:pt>
                <c:pt idx="8">
                  <c:v>1</c:v>
                </c:pt>
                <c:pt idx="9">
                  <c:v>2</c:v>
                </c:pt>
                <c:pt idx="10">
                  <c:v>3</c:v>
                </c:pt>
                <c:pt idx="11">
                  <c:v>2</c:v>
                </c:pt>
                <c:pt idx="12">
                  <c:v>4</c:v>
                </c:pt>
                <c:pt idx="13">
                  <c:v>2</c:v>
                </c:pt>
                <c:pt idx="14">
                  <c:v>1</c:v>
                </c:pt>
              </c:numCache>
            </c:numRef>
          </c:xVal>
          <c:yVal>
            <c:numRef>
              <c:f>'CC 2'!$C$4:$C$18</c:f>
              <c:numCache>
                <c:formatCode>General</c:formatCode>
                <c:ptCount val="15"/>
                <c:pt idx="0">
                  <c:v>5000</c:v>
                </c:pt>
                <c:pt idx="1">
                  <c:v>5000</c:v>
                </c:pt>
                <c:pt idx="2">
                  <c:v>15000</c:v>
                </c:pt>
                <c:pt idx="3">
                  <c:v>500</c:v>
                </c:pt>
                <c:pt idx="4">
                  <c:v>0</c:v>
                </c:pt>
                <c:pt idx="5">
                  <c:v>1000</c:v>
                </c:pt>
                <c:pt idx="6">
                  <c:v>10000</c:v>
                </c:pt>
                <c:pt idx="7">
                  <c:v>100</c:v>
                </c:pt>
                <c:pt idx="8">
                  <c:v>200</c:v>
                </c:pt>
                <c:pt idx="9">
                  <c:v>9000</c:v>
                </c:pt>
                <c:pt idx="10">
                  <c:v>12000</c:v>
                </c:pt>
                <c:pt idx="11">
                  <c:v>5000</c:v>
                </c:pt>
                <c:pt idx="12">
                  <c:v>15000</c:v>
                </c:pt>
                <c:pt idx="13">
                  <c:v>200</c:v>
                </c:pt>
                <c:pt idx="14">
                  <c:v>1300</c:v>
                </c:pt>
              </c:numCache>
            </c:numRef>
          </c:yVal>
          <c:smooth val="0"/>
          <c:extLst>
            <c:ext xmlns:c16="http://schemas.microsoft.com/office/drawing/2014/chart" uri="{C3380CC4-5D6E-409C-BE32-E72D297353CC}">
              <c16:uniqueId val="{00000000-FE02-4909-8619-B0470471B14E}"/>
            </c:ext>
          </c:extLst>
        </c:ser>
        <c:ser>
          <c:idx val="1"/>
          <c:order val="1"/>
          <c:tx>
            <c:strRef>
              <c:f>'CC 2'!$A$22</c:f>
              <c:strCache>
                <c:ptCount val="1"/>
                <c:pt idx="0">
                  <c:v>X Axis</c:v>
                </c:pt>
              </c:strCache>
            </c:strRef>
          </c:tx>
          <c:spPr>
            <a:ln w="25400" cap="rnd">
              <a:solidFill>
                <a:schemeClr val="tx1"/>
              </a:solidFill>
              <a:round/>
            </a:ln>
            <a:effectLst/>
          </c:spPr>
          <c:marker>
            <c:symbol val="circle"/>
            <c:size val="5"/>
            <c:spPr>
              <a:solidFill>
                <a:schemeClr val="accent2"/>
              </a:solidFill>
              <a:ln w="9525">
                <a:solidFill>
                  <a:schemeClr val="accent2"/>
                </a:solidFill>
              </a:ln>
              <a:effectLst/>
            </c:spPr>
          </c:marker>
          <c:xVal>
            <c:numRef>
              <c:f>'CC 2'!$B$22:$B$23</c:f>
              <c:numCache>
                <c:formatCode>General</c:formatCode>
                <c:ptCount val="2"/>
                <c:pt idx="0">
                  <c:v>1</c:v>
                </c:pt>
                <c:pt idx="1">
                  <c:v>4</c:v>
                </c:pt>
              </c:numCache>
            </c:numRef>
          </c:xVal>
          <c:yVal>
            <c:numRef>
              <c:f>'CC 2'!$C$22:$C$23</c:f>
              <c:numCache>
                <c:formatCode>General</c:formatCode>
                <c:ptCount val="2"/>
                <c:pt idx="0">
                  <c:v>8000</c:v>
                </c:pt>
                <c:pt idx="1">
                  <c:v>8000</c:v>
                </c:pt>
              </c:numCache>
            </c:numRef>
          </c:yVal>
          <c:smooth val="0"/>
          <c:extLst>
            <c:ext xmlns:c16="http://schemas.microsoft.com/office/drawing/2014/chart" uri="{C3380CC4-5D6E-409C-BE32-E72D297353CC}">
              <c16:uniqueId val="{00000001-FE02-4909-8619-B0470471B14E}"/>
            </c:ext>
          </c:extLst>
        </c:ser>
        <c:ser>
          <c:idx val="2"/>
          <c:order val="2"/>
          <c:tx>
            <c:strRef>
              <c:f>'CC 2'!$A$24</c:f>
              <c:strCache>
                <c:ptCount val="1"/>
                <c:pt idx="0">
                  <c:v>Y Axis</c:v>
                </c:pt>
              </c:strCache>
            </c:strRef>
          </c:tx>
          <c:spPr>
            <a:ln w="25400" cap="rnd">
              <a:solidFill>
                <a:schemeClr val="tx1"/>
              </a:solidFill>
              <a:round/>
            </a:ln>
            <a:effectLst/>
          </c:spPr>
          <c:marker>
            <c:symbol val="circle"/>
            <c:size val="5"/>
            <c:spPr>
              <a:solidFill>
                <a:schemeClr val="accent3"/>
              </a:solidFill>
              <a:ln w="9525">
                <a:solidFill>
                  <a:schemeClr val="accent3"/>
                </a:solidFill>
              </a:ln>
              <a:effectLst/>
            </c:spPr>
          </c:marker>
          <c:xVal>
            <c:numRef>
              <c:f>'CC 2'!$B$24:$B$25</c:f>
              <c:numCache>
                <c:formatCode>General</c:formatCode>
                <c:ptCount val="2"/>
                <c:pt idx="0">
                  <c:v>2.5</c:v>
                </c:pt>
                <c:pt idx="1">
                  <c:v>2.5</c:v>
                </c:pt>
              </c:numCache>
            </c:numRef>
          </c:xVal>
          <c:yVal>
            <c:numRef>
              <c:f>'CC 2'!$C$24:$C$25</c:f>
              <c:numCache>
                <c:formatCode>General</c:formatCode>
                <c:ptCount val="2"/>
                <c:pt idx="0">
                  <c:v>0</c:v>
                </c:pt>
                <c:pt idx="1">
                  <c:v>16000</c:v>
                </c:pt>
              </c:numCache>
            </c:numRef>
          </c:yVal>
          <c:smooth val="0"/>
          <c:extLst>
            <c:ext xmlns:c16="http://schemas.microsoft.com/office/drawing/2014/chart" uri="{C3380CC4-5D6E-409C-BE32-E72D297353CC}">
              <c16:uniqueId val="{00000002-FE02-4909-8619-B0470471B14E}"/>
            </c:ext>
          </c:extLst>
        </c:ser>
        <c:dLbls>
          <c:showLegendKey val="0"/>
          <c:showVal val="0"/>
          <c:showCatName val="0"/>
          <c:showSerName val="0"/>
          <c:showPercent val="0"/>
          <c:showBubbleSize val="0"/>
        </c:dLbls>
        <c:axId val="709229376"/>
        <c:axId val="471171440"/>
      </c:scatterChart>
      <c:valAx>
        <c:axId val="709229376"/>
        <c:scaling>
          <c:orientation val="minMax"/>
          <c:max val="4"/>
          <c:min val="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71440"/>
        <c:crosses val="autoZero"/>
        <c:crossBetween val="midCat"/>
      </c:valAx>
      <c:valAx>
        <c:axId val="471171440"/>
        <c:scaling>
          <c:orientation val="minMax"/>
          <c:max val="16000"/>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229376"/>
        <c:crosses val="autoZero"/>
        <c:crossBetween val="midCat"/>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SUL</a:t>
            </a:r>
            <a:r>
              <a:rPr lang="en-US" baseline="0"/>
              <a:t> Risk Assessment Matrix</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'CC 4'!$C$3</c:f>
              <c:strCache>
                <c:ptCount val="1"/>
                <c:pt idx="0">
                  <c:v>Cash (£)</c:v>
                </c:pt>
              </c:strCache>
            </c:strRef>
          </c:tx>
          <c:spPr>
            <a:ln w="19050" cap="rnd">
              <a:noFill/>
              <a:round/>
            </a:ln>
            <a:effectLst/>
          </c:spPr>
          <c:marker>
            <c:symbol val="circle"/>
            <c:size val="5"/>
            <c:spPr>
              <a:solidFill>
                <a:schemeClr val="accent1"/>
              </a:solidFill>
              <a:ln w="9525">
                <a:solidFill>
                  <a:schemeClr val="accent1"/>
                </a:solidFill>
              </a:ln>
              <a:effectLst/>
            </c:spPr>
          </c:marker>
          <c:xVal>
            <c:numRef>
              <c:f>'CC 4'!$B$4:$B$18</c:f>
              <c:numCache>
                <c:formatCode>General</c:formatCode>
                <c:ptCount val="15"/>
                <c:pt idx="0">
                  <c:v>1</c:v>
                </c:pt>
                <c:pt idx="1">
                  <c:v>3</c:v>
                </c:pt>
                <c:pt idx="2">
                  <c:v>4</c:v>
                </c:pt>
                <c:pt idx="3">
                  <c:v>4</c:v>
                </c:pt>
                <c:pt idx="4">
                  <c:v>2</c:v>
                </c:pt>
                <c:pt idx="5">
                  <c:v>4</c:v>
                </c:pt>
                <c:pt idx="6">
                  <c:v>1</c:v>
                </c:pt>
                <c:pt idx="7">
                  <c:v>1</c:v>
                </c:pt>
                <c:pt idx="8">
                  <c:v>1</c:v>
                </c:pt>
                <c:pt idx="9">
                  <c:v>2</c:v>
                </c:pt>
                <c:pt idx="10">
                  <c:v>3</c:v>
                </c:pt>
                <c:pt idx="11">
                  <c:v>2</c:v>
                </c:pt>
                <c:pt idx="12">
                  <c:v>4</c:v>
                </c:pt>
                <c:pt idx="13">
                  <c:v>2</c:v>
                </c:pt>
                <c:pt idx="14">
                  <c:v>1</c:v>
                </c:pt>
              </c:numCache>
            </c:numRef>
          </c:xVal>
          <c:yVal>
            <c:numRef>
              <c:f>'CC 4'!$C$4:$C$18</c:f>
              <c:numCache>
                <c:formatCode>General</c:formatCode>
                <c:ptCount val="15"/>
                <c:pt idx="0">
                  <c:v>5000</c:v>
                </c:pt>
                <c:pt idx="1">
                  <c:v>5000</c:v>
                </c:pt>
                <c:pt idx="2">
                  <c:v>15000</c:v>
                </c:pt>
                <c:pt idx="3">
                  <c:v>500</c:v>
                </c:pt>
                <c:pt idx="4">
                  <c:v>0</c:v>
                </c:pt>
                <c:pt idx="5">
                  <c:v>1000</c:v>
                </c:pt>
                <c:pt idx="6">
                  <c:v>10000</c:v>
                </c:pt>
                <c:pt idx="7">
                  <c:v>100</c:v>
                </c:pt>
                <c:pt idx="8">
                  <c:v>200</c:v>
                </c:pt>
                <c:pt idx="9">
                  <c:v>9000</c:v>
                </c:pt>
                <c:pt idx="10">
                  <c:v>12000</c:v>
                </c:pt>
                <c:pt idx="11">
                  <c:v>5000</c:v>
                </c:pt>
                <c:pt idx="12">
                  <c:v>15000</c:v>
                </c:pt>
                <c:pt idx="13">
                  <c:v>200</c:v>
                </c:pt>
                <c:pt idx="14">
                  <c:v>1300</c:v>
                </c:pt>
              </c:numCache>
            </c:numRef>
          </c:yVal>
          <c:smooth val="0"/>
          <c:extLst>
            <c:ext xmlns:c16="http://schemas.microsoft.com/office/drawing/2014/chart" uri="{C3380CC4-5D6E-409C-BE32-E72D297353CC}">
              <c16:uniqueId val="{00000000-A967-4568-A47F-A0B264F1CE6C}"/>
            </c:ext>
          </c:extLst>
        </c:ser>
        <c:ser>
          <c:idx val="1"/>
          <c:order val="1"/>
          <c:tx>
            <c:strRef>
              <c:f>'CC 4'!$A$22</c:f>
              <c:strCache>
                <c:ptCount val="1"/>
                <c:pt idx="0">
                  <c:v>X Axis</c:v>
                </c:pt>
              </c:strCache>
            </c:strRef>
          </c:tx>
          <c:spPr>
            <a:ln w="25400" cap="rnd">
              <a:solidFill>
                <a:schemeClr val="tx1"/>
              </a:solidFill>
              <a:round/>
            </a:ln>
            <a:effectLst/>
          </c:spPr>
          <c:marker>
            <c:symbol val="circle"/>
            <c:size val="5"/>
            <c:spPr>
              <a:solidFill>
                <a:schemeClr val="accent2"/>
              </a:solidFill>
              <a:ln w="9525">
                <a:solidFill>
                  <a:schemeClr val="accent2"/>
                </a:solidFill>
              </a:ln>
              <a:effectLst/>
            </c:spPr>
          </c:marker>
          <c:xVal>
            <c:numRef>
              <c:f>'CC 4'!$B$22:$B$23</c:f>
              <c:numCache>
                <c:formatCode>General</c:formatCode>
                <c:ptCount val="2"/>
                <c:pt idx="0">
                  <c:v>1</c:v>
                </c:pt>
                <c:pt idx="1">
                  <c:v>4</c:v>
                </c:pt>
              </c:numCache>
            </c:numRef>
          </c:xVal>
          <c:yVal>
            <c:numRef>
              <c:f>'CC 4'!$C$22:$C$23</c:f>
              <c:numCache>
                <c:formatCode>General</c:formatCode>
                <c:ptCount val="2"/>
                <c:pt idx="0">
                  <c:v>8000</c:v>
                </c:pt>
                <c:pt idx="1">
                  <c:v>8000</c:v>
                </c:pt>
              </c:numCache>
            </c:numRef>
          </c:yVal>
          <c:smooth val="0"/>
          <c:extLst>
            <c:ext xmlns:c16="http://schemas.microsoft.com/office/drawing/2014/chart" uri="{C3380CC4-5D6E-409C-BE32-E72D297353CC}">
              <c16:uniqueId val="{00000001-A967-4568-A47F-A0B264F1CE6C}"/>
            </c:ext>
          </c:extLst>
        </c:ser>
        <c:ser>
          <c:idx val="2"/>
          <c:order val="2"/>
          <c:tx>
            <c:strRef>
              <c:f>'CC 4'!$A$24</c:f>
              <c:strCache>
                <c:ptCount val="1"/>
                <c:pt idx="0">
                  <c:v>Y Axis</c:v>
                </c:pt>
              </c:strCache>
            </c:strRef>
          </c:tx>
          <c:spPr>
            <a:ln w="25400" cap="rnd">
              <a:solidFill>
                <a:schemeClr val="tx1"/>
              </a:solidFill>
              <a:round/>
            </a:ln>
            <a:effectLst/>
          </c:spPr>
          <c:marker>
            <c:symbol val="circle"/>
            <c:size val="5"/>
            <c:spPr>
              <a:solidFill>
                <a:schemeClr val="accent3"/>
              </a:solidFill>
              <a:ln w="9525">
                <a:solidFill>
                  <a:schemeClr val="accent3"/>
                </a:solidFill>
              </a:ln>
              <a:effectLst/>
            </c:spPr>
          </c:marker>
          <c:xVal>
            <c:numRef>
              <c:f>'CC 4'!$B$24:$B$25</c:f>
              <c:numCache>
                <c:formatCode>General</c:formatCode>
                <c:ptCount val="2"/>
                <c:pt idx="0">
                  <c:v>2.5</c:v>
                </c:pt>
                <c:pt idx="1">
                  <c:v>2.5</c:v>
                </c:pt>
              </c:numCache>
            </c:numRef>
          </c:xVal>
          <c:yVal>
            <c:numRef>
              <c:f>'CC 4'!$C$24:$C$25</c:f>
              <c:numCache>
                <c:formatCode>General</c:formatCode>
                <c:ptCount val="2"/>
                <c:pt idx="0">
                  <c:v>0</c:v>
                </c:pt>
                <c:pt idx="1">
                  <c:v>16000</c:v>
                </c:pt>
              </c:numCache>
            </c:numRef>
          </c:yVal>
          <c:smooth val="0"/>
          <c:extLst>
            <c:ext xmlns:c16="http://schemas.microsoft.com/office/drawing/2014/chart" uri="{C3380CC4-5D6E-409C-BE32-E72D297353CC}">
              <c16:uniqueId val="{00000002-A967-4568-A47F-A0B264F1CE6C}"/>
            </c:ext>
          </c:extLst>
        </c:ser>
        <c:dLbls>
          <c:showLegendKey val="0"/>
          <c:showVal val="0"/>
          <c:showCatName val="0"/>
          <c:showSerName val="0"/>
          <c:showPercent val="0"/>
          <c:showBubbleSize val="0"/>
        </c:dLbls>
        <c:axId val="709229376"/>
        <c:axId val="471171440"/>
      </c:scatterChart>
      <c:valAx>
        <c:axId val="709229376"/>
        <c:scaling>
          <c:orientation val="minMax"/>
          <c:max val="4"/>
          <c:min val="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71440"/>
        <c:crosses val="autoZero"/>
        <c:crossBetween val="midCat"/>
      </c:valAx>
      <c:valAx>
        <c:axId val="471171440"/>
        <c:scaling>
          <c:orientation val="minMax"/>
          <c:max val="16000"/>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229376"/>
        <c:crosses val="autoZero"/>
        <c:crossBetween val="midCat"/>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103640</xdr:colOff>
      <xdr:row>1</xdr:row>
      <xdr:rowOff>165779</xdr:rowOff>
    </xdr:from>
    <xdr:to>
      <xdr:col>17</xdr:col>
      <xdr:colOff>285750</xdr:colOff>
      <xdr:row>28</xdr:row>
      <xdr:rowOff>13607</xdr:rowOff>
    </xdr:to>
    <xdr:graphicFrame macro="">
      <xdr:nvGraphicFramePr>
        <xdr:cNvPr id="2" name="Chart 1">
          <a:extLst>
            <a:ext uri="{FF2B5EF4-FFF2-40B4-BE49-F238E27FC236}">
              <a16:creationId xmlns:a16="http://schemas.microsoft.com/office/drawing/2014/main" id="{F5384269-14D9-4521-B187-0C12191A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103640</xdr:colOff>
      <xdr:row>1</xdr:row>
      <xdr:rowOff>165779</xdr:rowOff>
    </xdr:from>
    <xdr:to>
      <xdr:col>17</xdr:col>
      <xdr:colOff>285750</xdr:colOff>
      <xdr:row>28</xdr:row>
      <xdr:rowOff>13607</xdr:rowOff>
    </xdr:to>
    <xdr:graphicFrame macro="">
      <xdr:nvGraphicFramePr>
        <xdr:cNvPr id="2" name="Chart 1">
          <a:extLst>
            <a:ext uri="{FF2B5EF4-FFF2-40B4-BE49-F238E27FC236}">
              <a16:creationId xmlns:a16="http://schemas.microsoft.com/office/drawing/2014/main" id="{A7670C30-BD38-420E-BCC3-5849590C2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140634</xdr:colOff>
      <xdr:row>1</xdr:row>
      <xdr:rowOff>142875</xdr:rowOff>
    </xdr:from>
    <xdr:to>
      <xdr:col>10</xdr:col>
      <xdr:colOff>1221910</xdr:colOff>
      <xdr:row>4</xdr:row>
      <xdr:rowOff>213798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2310" y="366993"/>
          <a:ext cx="1792850" cy="978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1209675</xdr:colOff>
      <xdr:row>5</xdr:row>
      <xdr:rowOff>85725</xdr:rowOff>
    </xdr:from>
    <xdr:to>
      <xdr:col>14</xdr:col>
      <xdr:colOff>105326</xdr:colOff>
      <xdr:row>6</xdr:row>
      <xdr:rowOff>738075</xdr:rowOff>
    </xdr:to>
    <xdr:pic>
      <xdr:nvPicPr>
        <xdr:cNvPr id="4" name="Picture 3">
          <a:extLst>
            <a:ext uri="{FF2B5EF4-FFF2-40B4-BE49-F238E27FC236}">
              <a16:creationId xmlns:a16="http://schemas.microsoft.com/office/drawing/2014/main" id="{A6758F01-F6C9-469B-9385-CB437B65F6BF}"/>
            </a:ext>
          </a:extLst>
        </xdr:cNvPr>
        <xdr:cNvPicPr>
          <a:picLocks noChangeAspect="1"/>
        </xdr:cNvPicPr>
      </xdr:nvPicPr>
      <xdr:blipFill>
        <a:blip xmlns:r="http://schemas.openxmlformats.org/officeDocument/2006/relationships" r:embed="rId1"/>
        <a:stretch>
          <a:fillRect/>
        </a:stretch>
      </xdr:blipFill>
      <xdr:spPr>
        <a:xfrm>
          <a:off x="10651331" y="276225"/>
          <a:ext cx="1872214" cy="90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428625</xdr:colOff>
      <xdr:row>1</xdr:row>
      <xdr:rowOff>142875</xdr:rowOff>
    </xdr:from>
    <xdr:to>
      <xdr:col>7</xdr:col>
      <xdr:colOff>25951</xdr:colOff>
      <xdr:row>4</xdr:row>
      <xdr:rowOff>182450</xdr:rowOff>
    </xdr:to>
    <xdr:pic>
      <xdr:nvPicPr>
        <xdr:cNvPr id="3" name="Picture 2">
          <a:extLst>
            <a:ext uri="{FF2B5EF4-FFF2-40B4-BE49-F238E27FC236}">
              <a16:creationId xmlns:a16="http://schemas.microsoft.com/office/drawing/2014/main" id="{383F4F3F-2759-4CEF-94C9-9D959AEB6159}"/>
            </a:ext>
          </a:extLst>
        </xdr:cNvPr>
        <xdr:cNvPicPr>
          <a:picLocks noChangeAspect="1"/>
        </xdr:cNvPicPr>
      </xdr:nvPicPr>
      <xdr:blipFill>
        <a:blip xmlns:r="http://schemas.openxmlformats.org/officeDocument/2006/relationships" r:embed="rId1"/>
        <a:stretch>
          <a:fillRect/>
        </a:stretch>
      </xdr:blipFill>
      <xdr:spPr>
        <a:xfrm>
          <a:off x="9925050" y="352425"/>
          <a:ext cx="1867451"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752475</xdr:colOff>
      <xdr:row>1</xdr:row>
      <xdr:rowOff>161925</xdr:rowOff>
    </xdr:from>
    <xdr:to>
      <xdr:col>10</xdr:col>
      <xdr:colOff>38651</xdr:colOff>
      <xdr:row>4</xdr:row>
      <xdr:rowOff>176100</xdr:rowOff>
    </xdr:to>
    <xdr:pic>
      <xdr:nvPicPr>
        <xdr:cNvPr id="4" name="Picture 3">
          <a:extLst>
            <a:ext uri="{FF2B5EF4-FFF2-40B4-BE49-F238E27FC236}">
              <a16:creationId xmlns:a16="http://schemas.microsoft.com/office/drawing/2014/main" id="{249E03AC-CA19-4355-946D-20ED182FE2D1}"/>
            </a:ext>
          </a:extLst>
        </xdr:cNvPr>
        <xdr:cNvPicPr>
          <a:picLocks noChangeAspect="1"/>
        </xdr:cNvPicPr>
      </xdr:nvPicPr>
      <xdr:blipFill>
        <a:blip xmlns:r="http://schemas.openxmlformats.org/officeDocument/2006/relationships" r:embed="rId1"/>
        <a:stretch>
          <a:fillRect/>
        </a:stretch>
      </xdr:blipFill>
      <xdr:spPr>
        <a:xfrm>
          <a:off x="15335250" y="457200"/>
          <a:ext cx="1867451"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257175</xdr:colOff>
      <xdr:row>2</xdr:row>
      <xdr:rowOff>19050</xdr:rowOff>
    </xdr:from>
    <xdr:to>
      <xdr:col>17</xdr:col>
      <xdr:colOff>10076</xdr:colOff>
      <xdr:row>4</xdr:row>
      <xdr:rowOff>233250</xdr:rowOff>
    </xdr:to>
    <xdr:pic>
      <xdr:nvPicPr>
        <xdr:cNvPr id="3" name="Picture 2">
          <a:extLst>
            <a:ext uri="{FF2B5EF4-FFF2-40B4-BE49-F238E27FC236}">
              <a16:creationId xmlns:a16="http://schemas.microsoft.com/office/drawing/2014/main" id="{7C443832-C129-4635-8497-A43A663C37AF}"/>
            </a:ext>
          </a:extLst>
        </xdr:cNvPr>
        <xdr:cNvPicPr>
          <a:picLocks noChangeAspect="1"/>
        </xdr:cNvPicPr>
      </xdr:nvPicPr>
      <xdr:blipFill>
        <a:blip xmlns:r="http://schemas.openxmlformats.org/officeDocument/2006/relationships" r:embed="rId1"/>
        <a:stretch>
          <a:fillRect/>
        </a:stretch>
      </xdr:blipFill>
      <xdr:spPr>
        <a:xfrm>
          <a:off x="15954375" y="457200"/>
          <a:ext cx="1867451" cy="9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itishbusinessbankplc.sharepoint.com/personal/ryan_flanagan_startuploans_co_uk/Documents/Documents/CX/Central%20BPCFFPSB%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 Actual Cash Flows"/>
      <sheetName val="1 Business Plan(BP)"/>
      <sheetName val="Loan Calculator"/>
      <sheetName val="2 Personal Survival Budget(PSB)"/>
      <sheetName val="3 Sales Assumptions"/>
      <sheetName val="3.1 Cash Flow Forecast(CFF)"/>
      <sheetName val="3.2 Cash Flow Forecast(CFF)"/>
      <sheetName val="1.1Business Plan(BP) Plus"/>
      <sheetName val="CC 4"/>
      <sheetName val="CC 2"/>
      <sheetName val="Months"/>
      <sheetName val="STRESS TESTING (internal use)"/>
      <sheetName val="Central BPCFFPSB V4"/>
    </sheetNames>
    <sheetDataSet>
      <sheetData sheetId="0"/>
      <sheetData sheetId="1" refreshError="1"/>
      <sheetData sheetId="2" refreshError="1"/>
      <sheetData sheetId="3">
        <row r="5">
          <cell r="E5">
            <v>10000</v>
          </cell>
        </row>
        <row r="6">
          <cell r="E6">
            <v>0.06</v>
          </cell>
        </row>
        <row r="7">
          <cell r="E7">
            <v>2</v>
          </cell>
        </row>
        <row r="8">
          <cell r="E8">
            <v>44097</v>
          </cell>
        </row>
        <row r="11">
          <cell r="E11">
            <v>24</v>
          </cell>
        </row>
        <row r="13">
          <cell r="E13">
            <v>10636.946460661655</v>
          </cell>
        </row>
        <row r="14">
          <cell r="B14" t="str">
            <v>No.</v>
          </cell>
          <cell r="C14" t="str">
            <v>Payment
Date</v>
          </cell>
          <cell r="D14" t="str">
            <v>Beginning
Balance</v>
          </cell>
          <cell r="E14" t="str">
            <v>Payment</v>
          </cell>
          <cell r="F14" t="str">
            <v>Principal</v>
          </cell>
          <cell r="G14" t="str">
            <v>Interest</v>
          </cell>
          <cell r="H14" t="str">
            <v>Ending
Balance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BBB theme">
  <a:themeElements>
    <a:clrScheme name="BBB Theme Colours">
      <a:dk1>
        <a:sysClr val="windowText" lastClr="000000"/>
      </a:dk1>
      <a:lt1>
        <a:sysClr val="window" lastClr="FFFFFF"/>
      </a:lt1>
      <a:dk2>
        <a:srgbClr val="142855"/>
      </a:dk2>
      <a:lt2>
        <a:srgbClr val="AFCAD2"/>
      </a:lt2>
      <a:accent1>
        <a:srgbClr val="142855"/>
      </a:accent1>
      <a:accent2>
        <a:srgbClr val="0054BA"/>
      </a:accent2>
      <a:accent3>
        <a:srgbClr val="55C0FF"/>
      </a:accent3>
      <a:accent4>
        <a:srgbClr val="50C5A7"/>
      </a:accent4>
      <a:accent5>
        <a:srgbClr val="FFA0B4"/>
      </a:accent5>
      <a:accent6>
        <a:srgbClr val="FFB500"/>
      </a:accent6>
      <a:hlink>
        <a:srgbClr val="142855"/>
      </a:hlink>
      <a:folHlink>
        <a:srgbClr val="0054BA"/>
      </a:folHlink>
    </a:clrScheme>
    <a:fontScheme name="BBB Theme Fonts">
      <a:majorFont>
        <a:latin typeface="Arial"/>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9525">
          <a:solidFill>
            <a:srgbClr val="CCCCCC"/>
          </a:solidFill>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ln w="19050">
          <a:noFill/>
        </a:ln>
      </a:spPr>
      <a:bodyPr wrap="square" lIns="0" tIns="0" rIns="0" bIns="0" anchor="ctr">
        <a:noAutofit/>
      </a:bodyPr>
      <a:lstStyle>
        <a:defPPr algn="ctr">
          <a:defRPr sz="1100" dirty="0">
            <a:solidFill>
              <a:schemeClr val="tx2"/>
            </a:solidFill>
          </a:defRPr>
        </a:defPPr>
      </a:lstStyle>
    </a:txDef>
  </a:objectDefaults>
  <a:extraClrSchemeLst/>
  <a:extLst>
    <a:ext uri="{05A4C25C-085E-4340-85A3-A5531E510DB2}">
      <thm15:themeFamily xmlns:thm15="http://schemas.microsoft.com/office/thememl/2012/main" name="BBB Theme1" id="{608097DA-44A2-499D-ACCF-635A6553A4A8}" vid="{0C279004-74A5-4C93-94E0-AA7957F851E5}"/>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activeCell="E14" sqref="E14"/>
    </sheetView>
  </sheetViews>
  <sheetFormatPr defaultRowHeight="14.25" x14ac:dyDescent="0.2"/>
  <sheetData>
    <row r="1" spans="1:1" x14ac:dyDescent="0.2">
      <c r="A1" s="120" t="s">
        <v>0</v>
      </c>
    </row>
    <row r="2" spans="1:1" x14ac:dyDescent="0.2">
      <c r="A2" s="120" t="s">
        <v>1</v>
      </c>
    </row>
    <row r="3" spans="1:1" x14ac:dyDescent="0.2">
      <c r="A3" s="120" t="s">
        <v>2</v>
      </c>
    </row>
    <row r="4" spans="1:1" x14ac:dyDescent="0.2">
      <c r="A4" s="120" t="s">
        <v>3</v>
      </c>
    </row>
    <row r="5" spans="1:1" x14ac:dyDescent="0.2">
      <c r="A5" s="120" t="s">
        <v>4</v>
      </c>
    </row>
    <row r="6" spans="1:1" x14ac:dyDescent="0.2">
      <c r="A6" s="120" t="s">
        <v>5</v>
      </c>
    </row>
    <row r="7" spans="1:1" x14ac:dyDescent="0.2">
      <c r="A7" s="120" t="s">
        <v>6</v>
      </c>
    </row>
    <row r="8" spans="1:1" x14ac:dyDescent="0.2">
      <c r="A8" s="120" t="s">
        <v>7</v>
      </c>
    </row>
    <row r="9" spans="1:1" x14ac:dyDescent="0.2">
      <c r="A9" s="120" t="s">
        <v>8</v>
      </c>
    </row>
    <row r="10" spans="1:1" x14ac:dyDescent="0.2">
      <c r="A10" s="120" t="s">
        <v>9</v>
      </c>
    </row>
    <row r="11" spans="1:1" x14ac:dyDescent="0.2">
      <c r="A11" s="120" t="s">
        <v>10</v>
      </c>
    </row>
    <row r="12" spans="1:1" x14ac:dyDescent="0.2">
      <c r="A12" s="120"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54E1-A1C1-460B-BC34-FC598D0044E1}">
  <sheetPr>
    <tabColor theme="6"/>
  </sheetPr>
  <dimension ref="A1:C25"/>
  <sheetViews>
    <sheetView showGridLines="0" zoomScale="70" zoomScaleNormal="70" workbookViewId="0">
      <selection activeCell="V17" sqref="V17"/>
    </sheetView>
  </sheetViews>
  <sheetFormatPr defaultColWidth="8.625" defaultRowHeight="14.25" x14ac:dyDescent="0.2"/>
  <cols>
    <col min="1" max="1" width="8.625" style="123"/>
    <col min="2" max="2" width="10.875" style="123" customWidth="1"/>
    <col min="3" max="3" width="10.5" style="123" customWidth="1"/>
    <col min="4" max="16384" width="8.625" style="123"/>
  </cols>
  <sheetData>
    <row r="1" spans="1:3" x14ac:dyDescent="0.2">
      <c r="A1" s="123" t="s">
        <v>12</v>
      </c>
    </row>
    <row r="3" spans="1:3" x14ac:dyDescent="0.2">
      <c r="A3" s="123" t="s">
        <v>13</v>
      </c>
      <c r="B3" s="123" t="s">
        <v>14</v>
      </c>
      <c r="C3" s="123" t="s">
        <v>15</v>
      </c>
    </row>
    <row r="4" spans="1:3" x14ac:dyDescent="0.2">
      <c r="A4" s="123" t="s">
        <v>16</v>
      </c>
      <c r="B4" s="123">
        <v>1</v>
      </c>
      <c r="C4" s="123">
        <v>5000</v>
      </c>
    </row>
    <row r="5" spans="1:3" x14ac:dyDescent="0.2">
      <c r="A5" s="123" t="s">
        <v>17</v>
      </c>
      <c r="B5" s="123">
        <v>3</v>
      </c>
      <c r="C5" s="123">
        <v>5000</v>
      </c>
    </row>
    <row r="6" spans="1:3" x14ac:dyDescent="0.2">
      <c r="A6" s="123" t="s">
        <v>18</v>
      </c>
      <c r="B6" s="123">
        <v>4</v>
      </c>
      <c r="C6" s="123">
        <v>15000</v>
      </c>
    </row>
    <row r="7" spans="1:3" x14ac:dyDescent="0.2">
      <c r="A7" s="123" t="s">
        <v>19</v>
      </c>
      <c r="B7" s="123">
        <v>4</v>
      </c>
      <c r="C7" s="123">
        <v>500</v>
      </c>
    </row>
    <row r="8" spans="1:3" x14ac:dyDescent="0.2">
      <c r="A8" s="123" t="s">
        <v>20</v>
      </c>
      <c r="B8" s="123">
        <v>2</v>
      </c>
      <c r="C8" s="123">
        <v>0</v>
      </c>
    </row>
    <row r="9" spans="1:3" x14ac:dyDescent="0.2">
      <c r="A9" s="123" t="s">
        <v>21</v>
      </c>
      <c r="B9" s="123">
        <v>4</v>
      </c>
      <c r="C9" s="123">
        <v>1000</v>
      </c>
    </row>
    <row r="10" spans="1:3" x14ac:dyDescent="0.2">
      <c r="A10" s="123" t="s">
        <v>22</v>
      </c>
      <c r="B10" s="123">
        <v>1</v>
      </c>
      <c r="C10" s="123">
        <v>10000</v>
      </c>
    </row>
    <row r="11" spans="1:3" x14ac:dyDescent="0.2">
      <c r="A11" s="123" t="s">
        <v>23</v>
      </c>
      <c r="B11" s="123">
        <v>1</v>
      </c>
      <c r="C11" s="123">
        <v>100</v>
      </c>
    </row>
    <row r="12" spans="1:3" x14ac:dyDescent="0.2">
      <c r="A12" s="123" t="s">
        <v>24</v>
      </c>
      <c r="B12" s="123">
        <v>1</v>
      </c>
      <c r="C12" s="123">
        <v>200</v>
      </c>
    </row>
    <row r="13" spans="1:3" x14ac:dyDescent="0.2">
      <c r="A13" s="123" t="s">
        <v>25</v>
      </c>
      <c r="B13" s="123">
        <v>2</v>
      </c>
      <c r="C13" s="123">
        <v>9000</v>
      </c>
    </row>
    <row r="14" spans="1:3" x14ac:dyDescent="0.2">
      <c r="A14" s="123" t="s">
        <v>26</v>
      </c>
      <c r="B14" s="123">
        <v>3</v>
      </c>
      <c r="C14" s="123">
        <v>12000</v>
      </c>
    </row>
    <row r="15" spans="1:3" x14ac:dyDescent="0.2">
      <c r="A15" s="123" t="s">
        <v>27</v>
      </c>
      <c r="B15" s="123">
        <v>2</v>
      </c>
      <c r="C15" s="123">
        <v>5000</v>
      </c>
    </row>
    <row r="16" spans="1:3" x14ac:dyDescent="0.2">
      <c r="A16" s="123" t="s">
        <v>28</v>
      </c>
      <c r="B16" s="123">
        <v>4</v>
      </c>
      <c r="C16" s="123">
        <v>15000</v>
      </c>
    </row>
    <row r="17" spans="1:3" x14ac:dyDescent="0.2">
      <c r="A17" s="123" t="s">
        <v>29</v>
      </c>
      <c r="B17" s="123">
        <v>2</v>
      </c>
      <c r="C17" s="123">
        <v>200</v>
      </c>
    </row>
    <row r="18" spans="1:3" x14ac:dyDescent="0.2">
      <c r="A18" s="123" t="s">
        <v>30</v>
      </c>
      <c r="B18" s="123">
        <v>1</v>
      </c>
      <c r="C18" s="123">
        <v>1300</v>
      </c>
    </row>
    <row r="21" spans="1:3" x14ac:dyDescent="0.2">
      <c r="B21" s="123" t="s">
        <v>31</v>
      </c>
      <c r="C21" s="123" t="s">
        <v>32</v>
      </c>
    </row>
    <row r="22" spans="1:3" x14ac:dyDescent="0.2">
      <c r="A22" s="123" t="s">
        <v>33</v>
      </c>
      <c r="B22" s="123">
        <v>1</v>
      </c>
      <c r="C22" s="123">
        <v>8000</v>
      </c>
    </row>
    <row r="23" spans="1:3" x14ac:dyDescent="0.2">
      <c r="B23" s="123">
        <v>4</v>
      </c>
      <c r="C23" s="123">
        <v>8000</v>
      </c>
    </row>
    <row r="24" spans="1:3" x14ac:dyDescent="0.2">
      <c r="A24" s="123" t="s">
        <v>34</v>
      </c>
      <c r="B24" s="123">
        <v>2.5</v>
      </c>
      <c r="C24" s="123">
        <v>0</v>
      </c>
    </row>
    <row r="25" spans="1:3" x14ac:dyDescent="0.2">
      <c r="B25" s="123">
        <v>2.5</v>
      </c>
      <c r="C25" s="123">
        <v>16000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75D7-7328-4637-B42E-D2F62119E2E6}">
  <sheetPr>
    <tabColor theme="6"/>
  </sheetPr>
  <dimension ref="A1:C25"/>
  <sheetViews>
    <sheetView showGridLines="0" zoomScale="70" zoomScaleNormal="70" workbookViewId="0">
      <selection activeCell="B4" sqref="B4"/>
    </sheetView>
  </sheetViews>
  <sheetFormatPr defaultColWidth="8.625" defaultRowHeight="14.25" x14ac:dyDescent="0.2"/>
  <cols>
    <col min="1" max="1" width="8.625" style="123"/>
    <col min="2" max="2" width="10.875" style="123" customWidth="1"/>
    <col min="3" max="3" width="10.5" style="123" customWidth="1"/>
    <col min="4" max="16384" width="8.625" style="123"/>
  </cols>
  <sheetData>
    <row r="1" spans="1:3" x14ac:dyDescent="0.2">
      <c r="A1" s="123" t="s">
        <v>12</v>
      </c>
    </row>
    <row r="3" spans="1:3" x14ac:dyDescent="0.2">
      <c r="A3" s="123" t="s">
        <v>13</v>
      </c>
      <c r="B3" s="123" t="s">
        <v>35</v>
      </c>
      <c r="C3" s="123" t="s">
        <v>15</v>
      </c>
    </row>
    <row r="4" spans="1:3" x14ac:dyDescent="0.2">
      <c r="A4" s="123" t="s">
        <v>16</v>
      </c>
      <c r="B4" s="123">
        <v>1</v>
      </c>
      <c r="C4" s="123">
        <v>5000</v>
      </c>
    </row>
    <row r="5" spans="1:3" x14ac:dyDescent="0.2">
      <c r="A5" s="123" t="s">
        <v>17</v>
      </c>
      <c r="B5" s="123">
        <v>3</v>
      </c>
      <c r="C5" s="123">
        <v>5000</v>
      </c>
    </row>
    <row r="6" spans="1:3" x14ac:dyDescent="0.2">
      <c r="A6" s="123" t="s">
        <v>18</v>
      </c>
      <c r="B6" s="123">
        <v>4</v>
      </c>
      <c r="C6" s="123">
        <v>15000</v>
      </c>
    </row>
    <row r="7" spans="1:3" x14ac:dyDescent="0.2">
      <c r="A7" s="123" t="s">
        <v>19</v>
      </c>
      <c r="B7" s="123">
        <v>4</v>
      </c>
      <c r="C7" s="123">
        <v>500</v>
      </c>
    </row>
    <row r="8" spans="1:3" x14ac:dyDescent="0.2">
      <c r="A8" s="123" t="s">
        <v>20</v>
      </c>
      <c r="B8" s="123">
        <v>2</v>
      </c>
      <c r="C8" s="123">
        <v>0</v>
      </c>
    </row>
    <row r="9" spans="1:3" x14ac:dyDescent="0.2">
      <c r="A9" s="123" t="s">
        <v>21</v>
      </c>
      <c r="B9" s="123">
        <v>4</v>
      </c>
      <c r="C9" s="123">
        <v>1000</v>
      </c>
    </row>
    <row r="10" spans="1:3" x14ac:dyDescent="0.2">
      <c r="A10" s="123" t="s">
        <v>22</v>
      </c>
      <c r="B10" s="123">
        <v>1</v>
      </c>
      <c r="C10" s="123">
        <v>10000</v>
      </c>
    </row>
    <row r="11" spans="1:3" x14ac:dyDescent="0.2">
      <c r="A11" s="123" t="s">
        <v>23</v>
      </c>
      <c r="B11" s="123">
        <v>1</v>
      </c>
      <c r="C11" s="123">
        <v>100</v>
      </c>
    </row>
    <row r="12" spans="1:3" x14ac:dyDescent="0.2">
      <c r="A12" s="123" t="s">
        <v>24</v>
      </c>
      <c r="B12" s="123">
        <v>1</v>
      </c>
      <c r="C12" s="123">
        <v>200</v>
      </c>
    </row>
    <row r="13" spans="1:3" x14ac:dyDescent="0.2">
      <c r="A13" s="123" t="s">
        <v>25</v>
      </c>
      <c r="B13" s="123">
        <v>2</v>
      </c>
      <c r="C13" s="123">
        <v>9000</v>
      </c>
    </row>
    <row r="14" spans="1:3" x14ac:dyDescent="0.2">
      <c r="A14" s="123" t="s">
        <v>26</v>
      </c>
      <c r="B14" s="123">
        <v>3</v>
      </c>
      <c r="C14" s="123">
        <v>12000</v>
      </c>
    </row>
    <row r="15" spans="1:3" x14ac:dyDescent="0.2">
      <c r="A15" s="123" t="s">
        <v>27</v>
      </c>
      <c r="B15" s="123">
        <v>2</v>
      </c>
      <c r="C15" s="123">
        <v>5000</v>
      </c>
    </row>
    <row r="16" spans="1:3" x14ac:dyDescent="0.2">
      <c r="A16" s="123" t="s">
        <v>28</v>
      </c>
      <c r="B16" s="123">
        <v>4</v>
      </c>
      <c r="C16" s="123">
        <v>15000</v>
      </c>
    </row>
    <row r="17" spans="1:3" x14ac:dyDescent="0.2">
      <c r="A17" s="123" t="s">
        <v>29</v>
      </c>
      <c r="B17" s="123">
        <v>2</v>
      </c>
      <c r="C17" s="123">
        <v>200</v>
      </c>
    </row>
    <row r="18" spans="1:3" x14ac:dyDescent="0.2">
      <c r="A18" s="123" t="s">
        <v>30</v>
      </c>
      <c r="B18" s="123">
        <v>1</v>
      </c>
      <c r="C18" s="123">
        <v>1300</v>
      </c>
    </row>
    <row r="21" spans="1:3" x14ac:dyDescent="0.2">
      <c r="B21" s="123" t="s">
        <v>31</v>
      </c>
      <c r="C21" s="123" t="s">
        <v>32</v>
      </c>
    </row>
    <row r="22" spans="1:3" x14ac:dyDescent="0.2">
      <c r="A22" s="123" t="s">
        <v>33</v>
      </c>
      <c r="B22" s="123">
        <v>1</v>
      </c>
      <c r="C22" s="123">
        <v>8000</v>
      </c>
    </row>
    <row r="23" spans="1:3" x14ac:dyDescent="0.2">
      <c r="B23" s="123">
        <v>4</v>
      </c>
      <c r="C23" s="123">
        <v>8000</v>
      </c>
    </row>
    <row r="24" spans="1:3" x14ac:dyDescent="0.2">
      <c r="A24" s="123" t="s">
        <v>34</v>
      </c>
      <c r="B24" s="123">
        <v>2.5</v>
      </c>
      <c r="C24" s="123">
        <v>0</v>
      </c>
    </row>
    <row r="25" spans="1:3" x14ac:dyDescent="0.2">
      <c r="B25" s="123">
        <v>2.5</v>
      </c>
      <c r="C25" s="123">
        <v>16000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sheetPr>
  <dimension ref="A1:AD66"/>
  <sheetViews>
    <sheetView view="pageBreakPreview" topLeftCell="A25" zoomScale="85" zoomScaleNormal="85" zoomScaleSheetLayoutView="85" workbookViewId="0">
      <selection activeCell="J39" sqref="J39"/>
    </sheetView>
  </sheetViews>
  <sheetFormatPr defaultColWidth="8.75" defaultRowHeight="14.25" x14ac:dyDescent="0.2"/>
  <cols>
    <col min="1" max="1" width="4.375" style="1" customWidth="1"/>
    <col min="2" max="2" width="42.5" style="2" customWidth="1"/>
    <col min="3" max="3" width="40.875" style="2" customWidth="1"/>
    <col min="4" max="4" width="17.25" style="2" customWidth="1"/>
    <col min="5" max="5" width="10.375" style="2" customWidth="1"/>
    <col min="6" max="10" width="9.25" style="2" customWidth="1"/>
    <col min="11" max="11" width="20.5" style="2" customWidth="1"/>
    <col min="12" max="12" width="4.875" style="1" customWidth="1"/>
    <col min="13" max="30" width="8.75" style="1"/>
    <col min="31" max="16384" width="8.75" style="2"/>
  </cols>
  <sheetData>
    <row r="1" spans="1:17" s="7" customFormat="1" ht="17.25" customHeight="1" thickBot="1" x14ac:dyDescent="0.25">
      <c r="A1" s="258"/>
      <c r="B1" s="8"/>
      <c r="C1" s="8"/>
      <c r="D1" s="8"/>
      <c r="E1" s="8"/>
      <c r="F1" s="8"/>
      <c r="G1" s="8"/>
      <c r="H1" s="8"/>
      <c r="I1" s="8"/>
      <c r="J1" s="8"/>
      <c r="K1" s="8"/>
      <c r="L1" s="259"/>
      <c r="M1" s="258"/>
      <c r="N1" s="258"/>
      <c r="O1" s="258"/>
      <c r="P1" s="258"/>
      <c r="Q1" s="258"/>
    </row>
    <row r="2" spans="1:17" s="7" customFormat="1" ht="17.25" customHeight="1" thickTop="1" x14ac:dyDescent="0.2">
      <c r="A2" s="258"/>
      <c r="B2" s="9"/>
      <c r="C2" s="9"/>
      <c r="D2" s="9"/>
      <c r="E2" s="9"/>
      <c r="F2" s="9"/>
      <c r="G2" s="9"/>
      <c r="H2" s="9"/>
      <c r="I2" s="9"/>
      <c r="J2" s="9"/>
      <c r="K2" s="9"/>
      <c r="L2" s="259"/>
      <c r="M2" s="258"/>
      <c r="N2" s="258"/>
      <c r="O2" s="258"/>
      <c r="P2" s="258"/>
      <c r="Q2" s="258"/>
    </row>
    <row r="3" spans="1:17" s="10" customFormat="1" ht="21" customHeight="1" x14ac:dyDescent="0.25">
      <c r="B3" s="11" t="s">
        <v>36</v>
      </c>
      <c r="C3" s="11"/>
      <c r="D3" s="12"/>
      <c r="E3" s="3"/>
      <c r="F3" s="13"/>
      <c r="G3" s="13"/>
      <c r="I3" s="13"/>
      <c r="K3" s="13"/>
      <c r="L3" s="4"/>
    </row>
    <row r="4" spans="1:17" s="10" customFormat="1" ht="33" customHeight="1" x14ac:dyDescent="0.25">
      <c r="B4" s="12"/>
      <c r="C4" s="12"/>
      <c r="D4" s="12"/>
      <c r="E4" s="3"/>
      <c r="F4" s="13"/>
      <c r="G4" s="13"/>
      <c r="K4" s="13"/>
      <c r="L4" s="4"/>
    </row>
    <row r="5" spans="1:17" s="7" customFormat="1" ht="22.5" customHeight="1" x14ac:dyDescent="0.25">
      <c r="A5" s="258"/>
      <c r="B5" s="5" t="s">
        <v>37</v>
      </c>
      <c r="C5" s="14"/>
      <c r="D5" s="14"/>
      <c r="E5" s="14"/>
      <c r="F5" s="14"/>
      <c r="G5" s="14"/>
      <c r="H5" s="258"/>
      <c r="I5" s="97" t="s">
        <v>38</v>
      </c>
      <c r="J5" s="98"/>
      <c r="K5" s="91"/>
      <c r="L5" s="13"/>
      <c r="M5" s="10"/>
      <c r="N5" s="10"/>
      <c r="O5" s="10"/>
      <c r="P5" s="10"/>
      <c r="Q5" s="10"/>
    </row>
    <row r="6" spans="1:17" s="7" customFormat="1" ht="25.5" customHeight="1" x14ac:dyDescent="0.25">
      <c r="A6" s="258"/>
      <c r="B6" s="5" t="s">
        <v>39</v>
      </c>
      <c r="C6" s="14"/>
      <c r="D6" s="14"/>
      <c r="E6" s="15"/>
      <c r="F6" s="16"/>
      <c r="G6" s="16"/>
      <c r="H6" s="258"/>
      <c r="I6" s="99"/>
      <c r="J6" s="329" t="s">
        <v>40</v>
      </c>
      <c r="K6" s="329"/>
      <c r="L6" s="13"/>
      <c r="M6" s="10"/>
      <c r="N6" s="10"/>
      <c r="O6" s="10"/>
      <c r="P6" s="10"/>
      <c r="Q6" s="10"/>
    </row>
    <row r="7" spans="1:17" s="1" customFormat="1" ht="24.75" customHeight="1" x14ac:dyDescent="0.25">
      <c r="A7" s="260"/>
      <c r="B7" s="5" t="s">
        <v>41</v>
      </c>
      <c r="C7" s="14"/>
      <c r="D7" s="14"/>
      <c r="E7" s="14"/>
      <c r="F7" s="14"/>
      <c r="G7" s="261"/>
      <c r="H7" s="260"/>
      <c r="I7" s="100"/>
      <c r="J7" s="329" t="s">
        <v>42</v>
      </c>
      <c r="K7" s="329"/>
      <c r="L7" s="13"/>
      <c r="M7" s="10"/>
      <c r="N7" s="10"/>
      <c r="O7" s="10"/>
      <c r="P7" s="10"/>
      <c r="Q7" s="10"/>
    </row>
    <row r="8" spans="1:17" s="1" customFormat="1" ht="21" customHeight="1" thickBot="1" x14ac:dyDescent="0.3">
      <c r="A8" s="260"/>
      <c r="B8" s="6"/>
      <c r="C8" s="6"/>
      <c r="D8" s="17"/>
      <c r="E8" s="17"/>
      <c r="F8" s="17"/>
      <c r="G8" s="262"/>
      <c r="H8" s="6"/>
      <c r="I8" s="263"/>
      <c r="J8" s="17"/>
      <c r="K8" s="17"/>
      <c r="L8" s="13"/>
      <c r="M8" s="10"/>
      <c r="N8" s="10"/>
      <c r="O8" s="10"/>
      <c r="P8" s="10"/>
      <c r="Q8" s="10"/>
    </row>
    <row r="9" spans="1:17" s="1" customFormat="1" ht="16.5" customHeight="1" thickTop="1" x14ac:dyDescent="0.25">
      <c r="A9" s="260"/>
      <c r="B9" s="18"/>
      <c r="C9" s="121"/>
      <c r="D9" s="14"/>
      <c r="E9" s="14"/>
      <c r="F9" s="14"/>
      <c r="G9" s="14"/>
      <c r="H9" s="14"/>
      <c r="I9" s="14"/>
      <c r="J9" s="14"/>
      <c r="K9" s="14"/>
      <c r="L9" s="13"/>
      <c r="M9" s="10"/>
      <c r="N9" s="10"/>
      <c r="O9" s="10"/>
      <c r="P9" s="10"/>
      <c r="Q9" s="10"/>
    </row>
    <row r="10" spans="1:17" s="1" customFormat="1" ht="18" customHeight="1" x14ac:dyDescent="0.25">
      <c r="A10" s="260"/>
      <c r="B10" s="103" t="s">
        <v>43</v>
      </c>
      <c r="C10" s="122"/>
      <c r="D10" s="260"/>
      <c r="E10" s="3"/>
      <c r="F10" s="19"/>
      <c r="G10" s="19"/>
      <c r="H10" s="3"/>
      <c r="I10" s="260"/>
      <c r="J10" s="19"/>
      <c r="K10" s="19"/>
      <c r="L10" s="261"/>
      <c r="M10" s="260"/>
      <c r="N10" s="260"/>
      <c r="O10" s="260"/>
      <c r="P10" s="260"/>
      <c r="Q10" s="260"/>
    </row>
    <row r="11" spans="1:17" s="1" customFormat="1" ht="20.25" customHeight="1" x14ac:dyDescent="0.25">
      <c r="A11" s="260"/>
      <c r="B11" s="104"/>
      <c r="C11" s="104"/>
      <c r="D11" s="105"/>
      <c r="E11" s="330" t="s">
        <v>44</v>
      </c>
      <c r="F11" s="330"/>
      <c r="G11" s="330"/>
      <c r="H11" s="330"/>
      <c r="I11" s="330"/>
      <c r="J11" s="330"/>
      <c r="K11" s="90"/>
      <c r="L11" s="261"/>
      <c r="M11" s="260"/>
      <c r="N11" s="260"/>
      <c r="O11" s="260"/>
      <c r="P11" s="260"/>
      <c r="Q11" s="260"/>
    </row>
    <row r="12" spans="1:17" s="20" customFormat="1" ht="31.5" customHeight="1" x14ac:dyDescent="0.2">
      <c r="A12" s="264"/>
      <c r="B12" s="106" t="s">
        <v>45</v>
      </c>
      <c r="C12" s="107" t="s">
        <v>46</v>
      </c>
      <c r="D12" s="108" t="s">
        <v>47</v>
      </c>
      <c r="E12" s="109">
        <v>1</v>
      </c>
      <c r="F12" s="110">
        <v>2</v>
      </c>
      <c r="G12" s="111">
        <v>3</v>
      </c>
      <c r="H12" s="112">
        <v>4</v>
      </c>
      <c r="I12" s="112">
        <v>5</v>
      </c>
      <c r="J12" s="112">
        <v>6</v>
      </c>
      <c r="K12" s="113" t="s">
        <v>48</v>
      </c>
      <c r="L12" s="265"/>
      <c r="M12" s="266"/>
      <c r="N12" s="266"/>
      <c r="O12" s="266"/>
      <c r="P12" s="266"/>
      <c r="Q12" s="266"/>
    </row>
    <row r="13" spans="1:17" x14ac:dyDescent="0.2">
      <c r="A13" s="267"/>
      <c r="B13" s="84" t="s">
        <v>49</v>
      </c>
      <c r="C13" s="70"/>
      <c r="D13" s="72">
        <v>0</v>
      </c>
      <c r="E13" s="75">
        <v>0</v>
      </c>
      <c r="F13" s="79">
        <v>0</v>
      </c>
      <c r="G13" s="76">
        <v>0</v>
      </c>
      <c r="H13" s="72">
        <v>0</v>
      </c>
      <c r="I13" s="72">
        <v>0</v>
      </c>
      <c r="J13" s="72">
        <v>0</v>
      </c>
      <c r="K13" s="81">
        <f t="shared" ref="K13:K19" si="0">SUM(D13:J13)</f>
        <v>0</v>
      </c>
      <c r="L13" s="261"/>
      <c r="M13" s="260"/>
      <c r="N13" s="260"/>
      <c r="O13" s="260"/>
      <c r="P13" s="260"/>
      <c r="Q13" s="260"/>
    </row>
    <row r="14" spans="1:17" x14ac:dyDescent="0.2">
      <c r="A14" s="267"/>
      <c r="B14" s="84" t="s">
        <v>50</v>
      </c>
      <c r="C14" s="70"/>
      <c r="D14" s="72">
        <v>0</v>
      </c>
      <c r="E14" s="76">
        <v>0</v>
      </c>
      <c r="F14" s="72">
        <v>0</v>
      </c>
      <c r="G14" s="76">
        <v>0</v>
      </c>
      <c r="H14" s="72">
        <v>0</v>
      </c>
      <c r="I14" s="72">
        <v>0</v>
      </c>
      <c r="J14" s="72">
        <v>0</v>
      </c>
      <c r="K14" s="81">
        <f t="shared" si="0"/>
        <v>0</v>
      </c>
      <c r="L14" s="261"/>
      <c r="M14" s="260"/>
      <c r="N14" s="260"/>
      <c r="O14" s="260"/>
      <c r="P14" s="260"/>
      <c r="Q14" s="260"/>
    </row>
    <row r="15" spans="1:17" x14ac:dyDescent="0.2">
      <c r="A15" s="267"/>
      <c r="B15" s="84" t="s">
        <v>51</v>
      </c>
      <c r="C15" s="70"/>
      <c r="D15" s="72">
        <v>0</v>
      </c>
      <c r="E15" s="76">
        <v>0</v>
      </c>
      <c r="F15" s="72">
        <v>0</v>
      </c>
      <c r="G15" s="76">
        <v>0</v>
      </c>
      <c r="H15" s="72">
        <v>0</v>
      </c>
      <c r="I15" s="72">
        <v>0</v>
      </c>
      <c r="J15" s="72">
        <v>0</v>
      </c>
      <c r="K15" s="81">
        <f t="shared" si="0"/>
        <v>0</v>
      </c>
      <c r="L15" s="261"/>
      <c r="M15" s="260"/>
      <c r="N15" s="260"/>
      <c r="O15" s="260"/>
      <c r="P15" s="260"/>
      <c r="Q15" s="260"/>
    </row>
    <row r="16" spans="1:17" x14ac:dyDescent="0.2">
      <c r="A16" s="267"/>
      <c r="B16" s="70" t="s">
        <v>52</v>
      </c>
      <c r="C16" s="70"/>
      <c r="D16" s="72">
        <v>0</v>
      </c>
      <c r="E16" s="76">
        <v>0</v>
      </c>
      <c r="F16" s="72">
        <v>0</v>
      </c>
      <c r="G16" s="76">
        <v>0</v>
      </c>
      <c r="H16" s="72">
        <v>0</v>
      </c>
      <c r="I16" s="72">
        <v>0</v>
      </c>
      <c r="J16" s="72">
        <v>0</v>
      </c>
      <c r="K16" s="81">
        <f t="shared" si="0"/>
        <v>0</v>
      </c>
      <c r="L16" s="261"/>
      <c r="M16" s="260"/>
      <c r="N16" s="260"/>
      <c r="O16" s="260"/>
      <c r="P16" s="260"/>
      <c r="Q16" s="260"/>
    </row>
    <row r="17" spans="1:30" x14ac:dyDescent="0.2">
      <c r="A17" s="267"/>
      <c r="B17" s="70" t="s">
        <v>52</v>
      </c>
      <c r="C17" s="70"/>
      <c r="D17" s="72">
        <v>0</v>
      </c>
      <c r="E17" s="76">
        <v>0</v>
      </c>
      <c r="F17" s="72">
        <v>0</v>
      </c>
      <c r="G17" s="76">
        <v>0</v>
      </c>
      <c r="H17" s="72">
        <v>0</v>
      </c>
      <c r="I17" s="72">
        <v>0</v>
      </c>
      <c r="J17" s="72">
        <v>0</v>
      </c>
      <c r="K17" s="81">
        <f t="shared" si="0"/>
        <v>0</v>
      </c>
      <c r="L17" s="261"/>
      <c r="M17" s="260"/>
      <c r="N17" s="260"/>
      <c r="O17" s="260"/>
      <c r="P17" s="260"/>
      <c r="Q17" s="260"/>
      <c r="R17" s="260"/>
      <c r="S17" s="260"/>
      <c r="T17" s="260"/>
      <c r="U17" s="260"/>
      <c r="V17" s="260"/>
      <c r="W17" s="260"/>
      <c r="X17" s="260"/>
      <c r="Y17" s="260"/>
      <c r="Z17" s="260"/>
      <c r="AA17" s="260"/>
      <c r="AB17" s="260"/>
      <c r="AC17" s="260"/>
      <c r="AD17" s="260"/>
    </row>
    <row r="18" spans="1:30" ht="15" thickBot="1" x14ac:dyDescent="0.25">
      <c r="A18" s="267"/>
      <c r="B18" s="71" t="s">
        <v>52</v>
      </c>
      <c r="C18" s="71"/>
      <c r="D18" s="73">
        <v>0</v>
      </c>
      <c r="E18" s="77">
        <v>0</v>
      </c>
      <c r="F18" s="73">
        <v>0</v>
      </c>
      <c r="G18" s="77">
        <v>0</v>
      </c>
      <c r="H18" s="73">
        <v>0</v>
      </c>
      <c r="I18" s="73">
        <v>0</v>
      </c>
      <c r="J18" s="73">
        <v>0</v>
      </c>
      <c r="K18" s="82">
        <f t="shared" si="0"/>
        <v>0</v>
      </c>
      <c r="L18" s="261"/>
      <c r="M18" s="260"/>
      <c r="N18" s="260"/>
      <c r="O18" s="260"/>
      <c r="P18" s="260"/>
      <c r="Q18" s="260"/>
      <c r="R18" s="260"/>
      <c r="S18" s="260"/>
      <c r="T18" s="260"/>
      <c r="U18" s="260"/>
      <c r="V18" s="260"/>
      <c r="W18" s="260"/>
      <c r="X18" s="260"/>
      <c r="Y18" s="260"/>
      <c r="Z18" s="260"/>
      <c r="AA18" s="260"/>
      <c r="AB18" s="260"/>
      <c r="AC18" s="260"/>
      <c r="AD18" s="260"/>
    </row>
    <row r="19" spans="1:30" s="23" customFormat="1" ht="20.25" customHeight="1" thickBot="1" x14ac:dyDescent="0.3">
      <c r="A19" s="85"/>
      <c r="B19" s="331" t="s">
        <v>53</v>
      </c>
      <c r="C19" s="332"/>
      <c r="D19" s="69">
        <f t="shared" ref="D19:J19" si="1">SUM(D13:D18)</f>
        <v>0</v>
      </c>
      <c r="E19" s="78">
        <f t="shared" si="1"/>
        <v>0</v>
      </c>
      <c r="F19" s="74">
        <f t="shared" si="1"/>
        <v>0</v>
      </c>
      <c r="G19" s="78">
        <f t="shared" si="1"/>
        <v>0</v>
      </c>
      <c r="H19" s="80">
        <f t="shared" si="1"/>
        <v>0</v>
      </c>
      <c r="I19" s="74">
        <f t="shared" si="1"/>
        <v>0</v>
      </c>
      <c r="J19" s="69">
        <f t="shared" si="1"/>
        <v>0</v>
      </c>
      <c r="K19" s="83">
        <f t="shared" si="0"/>
        <v>0</v>
      </c>
      <c r="L19" s="22"/>
      <c r="M19" s="21"/>
      <c r="N19" s="21"/>
      <c r="O19" s="21"/>
      <c r="P19" s="21"/>
      <c r="Q19" s="21"/>
      <c r="R19" s="21"/>
      <c r="S19" s="21"/>
      <c r="T19" s="21"/>
      <c r="U19" s="21"/>
      <c r="V19" s="21"/>
      <c r="W19" s="21"/>
      <c r="X19" s="21"/>
      <c r="Y19" s="21"/>
      <c r="Z19" s="21"/>
      <c r="AA19" s="21"/>
      <c r="AB19" s="21"/>
      <c r="AC19" s="21"/>
      <c r="AD19" s="21"/>
    </row>
    <row r="20" spans="1:30" s="1" customFormat="1" ht="30.75" customHeight="1" x14ac:dyDescent="0.25">
      <c r="A20" s="260"/>
      <c r="B20" s="24"/>
      <c r="C20" s="24"/>
      <c r="D20" s="25"/>
      <c r="E20" s="25"/>
      <c r="F20" s="25"/>
      <c r="G20" s="25"/>
      <c r="H20" s="25"/>
      <c r="I20" s="25"/>
      <c r="J20" s="25"/>
      <c r="K20" s="26"/>
      <c r="L20" s="261"/>
      <c r="M20" s="260"/>
      <c r="N20" s="260"/>
      <c r="O20" s="260"/>
      <c r="P20" s="260"/>
      <c r="Q20" s="260"/>
      <c r="R20" s="260"/>
      <c r="S20" s="260"/>
      <c r="T20" s="260"/>
      <c r="U20" s="260"/>
      <c r="V20" s="260"/>
      <c r="W20" s="260"/>
      <c r="X20" s="260"/>
      <c r="Y20" s="260"/>
      <c r="Z20" s="260"/>
      <c r="AA20" s="260"/>
      <c r="AB20" s="260"/>
      <c r="AC20" s="260"/>
      <c r="AD20" s="260"/>
    </row>
    <row r="21" spans="1:30" s="1" customFormat="1" ht="18.75" customHeight="1" x14ac:dyDescent="0.25">
      <c r="A21" s="260"/>
      <c r="B21" s="92"/>
      <c r="C21" s="92"/>
      <c r="D21" s="93"/>
      <c r="E21" s="330" t="s">
        <v>44</v>
      </c>
      <c r="F21" s="330"/>
      <c r="G21" s="330"/>
      <c r="H21" s="330"/>
      <c r="I21" s="330"/>
      <c r="J21" s="330"/>
      <c r="K21" s="94"/>
      <c r="L21" s="261"/>
      <c r="M21" s="260"/>
      <c r="N21" s="260"/>
      <c r="O21" s="260"/>
      <c r="P21" s="260"/>
      <c r="Q21" s="260"/>
      <c r="R21" s="260"/>
      <c r="S21" s="260"/>
      <c r="T21" s="260"/>
      <c r="U21" s="260"/>
      <c r="V21" s="260"/>
      <c r="W21" s="260"/>
      <c r="X21" s="260"/>
      <c r="Y21" s="260"/>
      <c r="Z21" s="260"/>
      <c r="AA21" s="260"/>
      <c r="AB21" s="260"/>
      <c r="AC21" s="260"/>
      <c r="AD21" s="260"/>
    </row>
    <row r="22" spans="1:30" s="1" customFormat="1" ht="21.75" customHeight="1" x14ac:dyDescent="0.2">
      <c r="A22" s="260"/>
      <c r="B22" s="114" t="s">
        <v>54</v>
      </c>
      <c r="C22" s="115" t="s">
        <v>46</v>
      </c>
      <c r="D22" s="108" t="s">
        <v>47</v>
      </c>
      <c r="E22" s="116">
        <v>1</v>
      </c>
      <c r="F22" s="116">
        <v>2</v>
      </c>
      <c r="G22" s="116">
        <v>3</v>
      </c>
      <c r="H22" s="116">
        <v>4</v>
      </c>
      <c r="I22" s="116">
        <v>5</v>
      </c>
      <c r="J22" s="117">
        <v>6</v>
      </c>
      <c r="K22" s="118" t="s">
        <v>48</v>
      </c>
      <c r="L22" s="261"/>
      <c r="M22" s="260"/>
      <c r="N22" s="260"/>
      <c r="O22" s="260"/>
      <c r="P22" s="260"/>
      <c r="Q22" s="260"/>
      <c r="R22" s="260"/>
      <c r="S22" s="260"/>
      <c r="T22" s="260"/>
      <c r="U22" s="260"/>
      <c r="V22" s="260"/>
      <c r="W22" s="260"/>
      <c r="X22" s="260"/>
      <c r="Y22" s="260"/>
      <c r="Z22" s="260"/>
      <c r="AA22" s="260"/>
      <c r="AB22" s="260"/>
      <c r="AC22" s="260"/>
      <c r="AD22" s="260"/>
    </row>
    <row r="23" spans="1:30" x14ac:dyDescent="0.2">
      <c r="A23" s="260"/>
      <c r="B23" s="36" t="s">
        <v>55</v>
      </c>
      <c r="C23" s="268"/>
      <c r="D23" s="37">
        <v>0</v>
      </c>
      <c r="E23" s="37">
        <v>0</v>
      </c>
      <c r="F23" s="37">
        <v>0</v>
      </c>
      <c r="G23" s="37">
        <v>0</v>
      </c>
      <c r="H23" s="37">
        <v>0</v>
      </c>
      <c r="I23" s="37">
        <v>0</v>
      </c>
      <c r="J23" s="39">
        <v>0</v>
      </c>
      <c r="K23" s="45">
        <f t="shared" ref="K23:K42" si="2">SUM(D23:J23)</f>
        <v>0</v>
      </c>
      <c r="L23" s="261"/>
      <c r="M23" s="260"/>
      <c r="N23" s="260"/>
      <c r="O23" s="260"/>
      <c r="P23" s="260"/>
      <c r="Q23" s="260"/>
      <c r="R23" s="260"/>
      <c r="S23" s="260"/>
      <c r="T23" s="260"/>
      <c r="U23" s="260"/>
      <c r="V23" s="260"/>
      <c r="W23" s="260"/>
      <c r="X23" s="260"/>
      <c r="Y23" s="260"/>
      <c r="Z23" s="260"/>
      <c r="AA23" s="260"/>
      <c r="AB23" s="260"/>
      <c r="AC23" s="260"/>
      <c r="AD23" s="260"/>
    </row>
    <row r="24" spans="1:30" ht="13.5" customHeight="1" x14ac:dyDescent="0.2">
      <c r="A24" s="260"/>
      <c r="B24" s="41" t="s">
        <v>56</v>
      </c>
      <c r="C24" s="269"/>
      <c r="D24" s="42">
        <v>0</v>
      </c>
      <c r="E24" s="42">
        <v>0</v>
      </c>
      <c r="F24" s="42">
        <v>0</v>
      </c>
      <c r="G24" s="43">
        <v>0</v>
      </c>
      <c r="H24" s="42">
        <v>0</v>
      </c>
      <c r="I24" s="42">
        <v>0</v>
      </c>
      <c r="J24" s="44">
        <v>0</v>
      </c>
      <c r="K24" s="45">
        <f t="shared" si="2"/>
        <v>0</v>
      </c>
      <c r="L24" s="261"/>
      <c r="M24" s="260"/>
      <c r="N24" s="260"/>
      <c r="O24" s="260"/>
      <c r="P24" s="260"/>
      <c r="Q24" s="260"/>
      <c r="R24" s="260"/>
      <c r="S24" s="260"/>
      <c r="T24" s="260"/>
      <c r="U24" s="260"/>
      <c r="V24" s="260"/>
      <c r="W24" s="260"/>
      <c r="X24" s="260"/>
      <c r="Y24" s="260"/>
      <c r="Z24" s="260"/>
      <c r="AA24" s="260"/>
      <c r="AB24" s="260"/>
      <c r="AC24" s="260"/>
      <c r="AD24" s="260"/>
    </row>
    <row r="25" spans="1:30" ht="14.25" customHeight="1" x14ac:dyDescent="0.2">
      <c r="A25" s="260"/>
      <c r="B25" s="36" t="s">
        <v>57</v>
      </c>
      <c r="C25" s="268"/>
      <c r="D25" s="46">
        <v>0</v>
      </c>
      <c r="E25" s="47">
        <v>0</v>
      </c>
      <c r="F25" s="46">
        <v>0</v>
      </c>
      <c r="G25" s="47">
        <v>0</v>
      </c>
      <c r="H25" s="46">
        <v>0</v>
      </c>
      <c r="I25" s="46">
        <v>0</v>
      </c>
      <c r="J25" s="48">
        <v>0</v>
      </c>
      <c r="K25" s="45">
        <f t="shared" si="2"/>
        <v>0</v>
      </c>
      <c r="L25" s="261"/>
      <c r="M25" s="260"/>
      <c r="N25" s="260"/>
      <c r="O25" s="260"/>
      <c r="P25" s="260"/>
      <c r="Q25" s="260"/>
      <c r="R25" s="260"/>
      <c r="S25" s="260"/>
      <c r="T25" s="260"/>
      <c r="U25" s="260"/>
      <c r="V25" s="260"/>
      <c r="W25" s="260"/>
      <c r="X25" s="260"/>
      <c r="Y25" s="260"/>
      <c r="Z25" s="260"/>
      <c r="AA25" s="260"/>
      <c r="AB25" s="260"/>
      <c r="AC25" s="260"/>
      <c r="AD25" s="260"/>
    </row>
    <row r="26" spans="1:30" ht="14.25" customHeight="1" x14ac:dyDescent="0.2">
      <c r="A26" s="260"/>
      <c r="B26" s="51" t="s">
        <v>58</v>
      </c>
      <c r="C26" s="270"/>
      <c r="D26" s="46">
        <v>0</v>
      </c>
      <c r="E26" s="47">
        <v>0</v>
      </c>
      <c r="F26" s="46">
        <v>0</v>
      </c>
      <c r="G26" s="48">
        <v>0</v>
      </c>
      <c r="H26" s="46">
        <v>0</v>
      </c>
      <c r="I26" s="46">
        <v>0</v>
      </c>
      <c r="J26" s="48">
        <v>0</v>
      </c>
      <c r="K26" s="45">
        <f t="shared" si="2"/>
        <v>0</v>
      </c>
      <c r="L26" s="261"/>
      <c r="M26" s="260"/>
      <c r="N26" s="260"/>
      <c r="O26" s="260"/>
      <c r="P26" s="260"/>
      <c r="Q26" s="260"/>
      <c r="R26" s="260"/>
      <c r="S26" s="260"/>
      <c r="T26" s="260"/>
      <c r="U26" s="260"/>
      <c r="V26" s="260"/>
      <c r="W26" s="260"/>
      <c r="X26" s="260"/>
      <c r="Y26" s="260"/>
      <c r="Z26" s="260"/>
      <c r="AA26" s="260"/>
      <c r="AB26" s="260"/>
      <c r="AC26" s="260"/>
      <c r="AD26" s="260"/>
    </row>
    <row r="27" spans="1:30" x14ac:dyDescent="0.2">
      <c r="A27" s="260"/>
      <c r="B27" s="49" t="s">
        <v>59</v>
      </c>
      <c r="C27" s="271"/>
      <c r="D27" s="47">
        <v>0</v>
      </c>
      <c r="E27" s="47">
        <v>0</v>
      </c>
      <c r="F27" s="46">
        <v>0</v>
      </c>
      <c r="G27" s="48">
        <v>0</v>
      </c>
      <c r="H27" s="46">
        <v>0</v>
      </c>
      <c r="I27" s="46">
        <v>0</v>
      </c>
      <c r="J27" s="48">
        <v>0</v>
      </c>
      <c r="K27" s="45">
        <f t="shared" si="2"/>
        <v>0</v>
      </c>
      <c r="L27" s="261"/>
      <c r="M27" s="260"/>
      <c r="N27" s="260"/>
      <c r="O27" s="260"/>
      <c r="P27" s="260"/>
      <c r="Q27" s="260"/>
      <c r="R27" s="260"/>
      <c r="S27" s="260"/>
      <c r="T27" s="260"/>
      <c r="U27" s="260"/>
      <c r="V27" s="260"/>
      <c r="W27" s="260"/>
      <c r="X27" s="260"/>
      <c r="Y27" s="260"/>
      <c r="Z27" s="260"/>
      <c r="AA27" s="260"/>
      <c r="AB27" s="260"/>
      <c r="AC27" s="260"/>
      <c r="AD27" s="260"/>
    </row>
    <row r="28" spans="1:30" x14ac:dyDescent="0.2">
      <c r="A28" s="260"/>
      <c r="B28" s="51" t="s">
        <v>60</v>
      </c>
      <c r="C28" s="272"/>
      <c r="D28" s="38">
        <v>0</v>
      </c>
      <c r="E28" s="38">
        <v>0</v>
      </c>
      <c r="F28" s="37">
        <v>0</v>
      </c>
      <c r="G28" s="40">
        <v>0</v>
      </c>
      <c r="H28" s="37">
        <v>0</v>
      </c>
      <c r="I28" s="37">
        <v>0</v>
      </c>
      <c r="J28" s="40">
        <v>0</v>
      </c>
      <c r="K28" s="45">
        <f t="shared" si="2"/>
        <v>0</v>
      </c>
      <c r="L28" s="261"/>
      <c r="M28" s="260"/>
      <c r="N28" s="260"/>
      <c r="O28" s="260"/>
      <c r="P28" s="260"/>
      <c r="Q28" s="260"/>
      <c r="R28" s="260"/>
      <c r="S28" s="260"/>
      <c r="T28" s="260"/>
      <c r="U28" s="260"/>
      <c r="V28" s="260"/>
      <c r="W28" s="260"/>
      <c r="X28" s="260"/>
      <c r="Y28" s="260"/>
      <c r="Z28" s="260"/>
      <c r="AA28" s="260"/>
      <c r="AB28" s="260"/>
      <c r="AC28" s="260"/>
      <c r="AD28" s="260"/>
    </row>
    <row r="29" spans="1:30" x14ac:dyDescent="0.2">
      <c r="A29" s="260"/>
      <c r="B29" s="49" t="s">
        <v>61</v>
      </c>
      <c r="C29" s="273"/>
      <c r="D29" s="43">
        <v>0</v>
      </c>
      <c r="E29" s="43">
        <v>0</v>
      </c>
      <c r="F29" s="42">
        <v>0</v>
      </c>
      <c r="G29" s="50">
        <v>0</v>
      </c>
      <c r="H29" s="42">
        <v>0</v>
      </c>
      <c r="I29" s="42">
        <v>0</v>
      </c>
      <c r="J29" s="50">
        <v>0</v>
      </c>
      <c r="K29" s="45">
        <f t="shared" si="2"/>
        <v>0</v>
      </c>
      <c r="L29" s="261"/>
      <c r="M29" s="260"/>
      <c r="N29" s="260"/>
      <c r="O29" s="260"/>
      <c r="P29" s="260"/>
      <c r="Q29" s="260"/>
      <c r="R29" s="260"/>
      <c r="S29" s="260"/>
      <c r="T29" s="260"/>
      <c r="U29" s="260"/>
      <c r="V29" s="260"/>
      <c r="W29" s="260"/>
      <c r="X29" s="260"/>
      <c r="Y29" s="260"/>
      <c r="Z29" s="260"/>
      <c r="AA29" s="260"/>
      <c r="AB29" s="260"/>
      <c r="AC29" s="260"/>
      <c r="AD29" s="260"/>
    </row>
    <row r="30" spans="1:30" x14ac:dyDescent="0.2">
      <c r="A30" s="260"/>
      <c r="B30" s="49" t="s">
        <v>62</v>
      </c>
      <c r="C30" s="273"/>
      <c r="D30" s="43">
        <v>0</v>
      </c>
      <c r="E30" s="43">
        <v>0</v>
      </c>
      <c r="F30" s="42">
        <v>0</v>
      </c>
      <c r="G30" s="50">
        <v>0</v>
      </c>
      <c r="H30" s="42">
        <v>0</v>
      </c>
      <c r="I30" s="42">
        <v>0</v>
      </c>
      <c r="J30" s="50">
        <v>0</v>
      </c>
      <c r="K30" s="45">
        <f t="shared" si="2"/>
        <v>0</v>
      </c>
      <c r="L30" s="261"/>
      <c r="M30" s="260"/>
      <c r="N30" s="260"/>
      <c r="O30" s="260"/>
      <c r="P30" s="260"/>
      <c r="Q30" s="260"/>
      <c r="R30" s="260"/>
      <c r="S30" s="260"/>
      <c r="T30" s="260"/>
      <c r="U30" s="260"/>
      <c r="V30" s="260"/>
      <c r="W30" s="260"/>
      <c r="X30" s="260"/>
      <c r="Y30" s="260"/>
      <c r="Z30" s="260"/>
      <c r="AA30" s="260"/>
      <c r="AB30" s="260"/>
      <c r="AC30" s="260"/>
      <c r="AD30" s="260"/>
    </row>
    <row r="31" spans="1:30" x14ac:dyDescent="0.2">
      <c r="A31" s="260"/>
      <c r="B31" s="51" t="s">
        <v>63</v>
      </c>
      <c r="C31" s="274"/>
      <c r="D31" s="38">
        <v>0</v>
      </c>
      <c r="E31" s="38">
        <v>0</v>
      </c>
      <c r="F31" s="37">
        <v>0</v>
      </c>
      <c r="G31" s="40">
        <v>0</v>
      </c>
      <c r="H31" s="37">
        <v>0</v>
      </c>
      <c r="I31" s="37">
        <v>0</v>
      </c>
      <c r="J31" s="40">
        <v>0</v>
      </c>
      <c r="K31" s="45">
        <f t="shared" si="2"/>
        <v>0</v>
      </c>
      <c r="L31" s="261"/>
      <c r="M31" s="260"/>
      <c r="N31" s="260"/>
      <c r="O31" s="260"/>
      <c r="P31" s="260"/>
      <c r="Q31" s="260"/>
      <c r="R31" s="260"/>
      <c r="S31" s="260"/>
      <c r="T31" s="260"/>
      <c r="U31" s="260"/>
      <c r="V31" s="260"/>
      <c r="W31" s="260"/>
      <c r="X31" s="260"/>
      <c r="Y31" s="260"/>
      <c r="Z31" s="260"/>
      <c r="AA31" s="260"/>
      <c r="AB31" s="260"/>
      <c r="AC31" s="260"/>
      <c r="AD31" s="260"/>
    </row>
    <row r="32" spans="1:30" x14ac:dyDescent="0.2">
      <c r="A32" s="260"/>
      <c r="B32" s="49" t="s">
        <v>64</v>
      </c>
      <c r="C32" s="273"/>
      <c r="D32" s="52">
        <v>0</v>
      </c>
      <c r="E32" s="38">
        <v>0</v>
      </c>
      <c r="F32" s="37">
        <v>0</v>
      </c>
      <c r="G32" s="40">
        <v>0</v>
      </c>
      <c r="H32" s="37">
        <v>0</v>
      </c>
      <c r="I32" s="37">
        <v>0</v>
      </c>
      <c r="J32" s="40">
        <v>0</v>
      </c>
      <c r="K32" s="45">
        <f t="shared" si="2"/>
        <v>0</v>
      </c>
      <c r="L32" s="261"/>
      <c r="M32" s="260"/>
      <c r="N32" s="260"/>
      <c r="O32" s="260"/>
      <c r="P32" s="260"/>
      <c r="Q32" s="260"/>
      <c r="R32" s="260"/>
      <c r="S32" s="260"/>
      <c r="T32" s="260"/>
      <c r="U32" s="260"/>
      <c r="V32" s="260"/>
      <c r="W32" s="260"/>
      <c r="X32" s="260"/>
      <c r="Y32" s="260"/>
      <c r="Z32" s="260"/>
      <c r="AA32" s="260"/>
      <c r="AB32" s="260"/>
      <c r="AC32" s="260"/>
      <c r="AD32" s="260"/>
    </row>
    <row r="33" spans="1:30" x14ac:dyDescent="0.2">
      <c r="A33" s="260"/>
      <c r="B33" s="87" t="s">
        <v>65</v>
      </c>
      <c r="C33" s="270"/>
      <c r="D33" s="38">
        <v>0</v>
      </c>
      <c r="E33" s="38">
        <v>0</v>
      </c>
      <c r="F33" s="37">
        <v>0</v>
      </c>
      <c r="G33" s="40">
        <v>0</v>
      </c>
      <c r="H33" s="37">
        <v>0</v>
      </c>
      <c r="I33" s="37">
        <v>0</v>
      </c>
      <c r="J33" s="40">
        <v>0</v>
      </c>
      <c r="K33" s="45">
        <f t="shared" si="2"/>
        <v>0</v>
      </c>
      <c r="L33" s="261"/>
      <c r="M33" s="260"/>
      <c r="N33" s="260"/>
      <c r="O33" s="260"/>
      <c r="P33" s="260"/>
      <c r="Q33" s="260"/>
      <c r="R33" s="260"/>
      <c r="S33" s="260"/>
      <c r="T33" s="260"/>
      <c r="U33" s="260"/>
      <c r="V33" s="260"/>
      <c r="W33" s="260"/>
      <c r="X33" s="260"/>
      <c r="Y33" s="260"/>
      <c r="Z33" s="260"/>
      <c r="AA33" s="260"/>
      <c r="AB33" s="260"/>
      <c r="AC33" s="260"/>
      <c r="AD33" s="260"/>
    </row>
    <row r="34" spans="1:30" x14ac:dyDescent="0.2">
      <c r="A34" s="260"/>
      <c r="B34" s="86" t="s">
        <v>66</v>
      </c>
      <c r="C34" s="275"/>
      <c r="D34" s="43">
        <v>0</v>
      </c>
      <c r="E34" s="43">
        <v>0</v>
      </c>
      <c r="F34" s="42">
        <v>0</v>
      </c>
      <c r="G34" s="50">
        <v>0</v>
      </c>
      <c r="H34" s="42">
        <v>0</v>
      </c>
      <c r="I34" s="42">
        <v>0</v>
      </c>
      <c r="J34" s="50">
        <v>0</v>
      </c>
      <c r="K34" s="45">
        <f t="shared" si="2"/>
        <v>0</v>
      </c>
      <c r="L34" s="261"/>
      <c r="M34" s="260"/>
      <c r="N34" s="260"/>
      <c r="O34" s="260"/>
      <c r="P34" s="260"/>
      <c r="Q34" s="260"/>
      <c r="R34" s="260"/>
      <c r="S34" s="260"/>
      <c r="T34" s="260"/>
      <c r="U34" s="260"/>
      <c r="V34" s="260"/>
      <c r="W34" s="260"/>
      <c r="X34" s="260"/>
      <c r="Y34" s="260"/>
      <c r="Z34" s="260"/>
      <c r="AA34" s="260"/>
      <c r="AB34" s="260"/>
      <c r="AC34" s="260"/>
      <c r="AD34" s="260"/>
    </row>
    <row r="35" spans="1:30" x14ac:dyDescent="0.2">
      <c r="A35" s="260"/>
      <c r="B35" s="55" t="s">
        <v>67</v>
      </c>
      <c r="C35" s="274"/>
      <c r="D35" s="52" t="s">
        <v>68</v>
      </c>
      <c r="E35" s="38">
        <v>0</v>
      </c>
      <c r="F35" s="37">
        <v>0</v>
      </c>
      <c r="G35" s="40">
        <v>0</v>
      </c>
      <c r="H35" s="37">
        <v>0</v>
      </c>
      <c r="I35" s="37">
        <v>0</v>
      </c>
      <c r="J35" s="40">
        <v>0</v>
      </c>
      <c r="K35" s="45">
        <f t="shared" si="2"/>
        <v>0</v>
      </c>
      <c r="L35" s="261"/>
      <c r="M35" s="260"/>
      <c r="N35" s="260"/>
      <c r="O35" s="260"/>
      <c r="P35" s="260"/>
      <c r="Q35" s="260"/>
      <c r="R35" s="260"/>
      <c r="S35" s="260"/>
      <c r="T35" s="260"/>
      <c r="U35" s="260"/>
      <c r="V35" s="260"/>
      <c r="W35" s="260"/>
      <c r="X35" s="260"/>
      <c r="Y35" s="260"/>
      <c r="Z35" s="260"/>
      <c r="AA35" s="260"/>
      <c r="AB35" s="260"/>
      <c r="AC35" s="260"/>
      <c r="AD35" s="260"/>
    </row>
    <row r="36" spans="1:30" x14ac:dyDescent="0.2">
      <c r="A36" s="260"/>
      <c r="B36" s="49" t="s">
        <v>69</v>
      </c>
      <c r="C36" s="273"/>
      <c r="D36" s="58">
        <v>0</v>
      </c>
      <c r="E36" s="43">
        <v>0</v>
      </c>
      <c r="F36" s="42">
        <v>0</v>
      </c>
      <c r="G36" s="50">
        <v>0</v>
      </c>
      <c r="H36" s="42">
        <v>0</v>
      </c>
      <c r="I36" s="42">
        <v>0</v>
      </c>
      <c r="J36" s="37">
        <v>0</v>
      </c>
      <c r="K36" s="45">
        <f t="shared" si="2"/>
        <v>0</v>
      </c>
      <c r="L36" s="261"/>
      <c r="M36" s="260"/>
      <c r="N36" s="260"/>
      <c r="O36" s="260"/>
      <c r="P36" s="260"/>
      <c r="Q36" s="260"/>
      <c r="R36" s="260"/>
      <c r="S36" s="260"/>
      <c r="T36" s="260"/>
      <c r="U36" s="260"/>
      <c r="V36" s="260"/>
      <c r="W36" s="260"/>
      <c r="X36" s="260"/>
      <c r="Y36" s="260"/>
      <c r="Z36" s="260"/>
      <c r="AA36" s="260"/>
      <c r="AB36" s="260"/>
      <c r="AC36" s="260"/>
      <c r="AD36" s="260"/>
    </row>
    <row r="37" spans="1:30" x14ac:dyDescent="0.2">
      <c r="A37" s="260"/>
      <c r="B37" s="54" t="s">
        <v>70</v>
      </c>
      <c r="C37" s="273"/>
      <c r="D37" s="119" t="s">
        <v>68</v>
      </c>
      <c r="E37" s="56">
        <v>0</v>
      </c>
      <c r="F37" s="53">
        <f>E37</f>
        <v>0</v>
      </c>
      <c r="G37" s="57">
        <f>E37</f>
        <v>0</v>
      </c>
      <c r="H37" s="53">
        <f>E37</f>
        <v>0</v>
      </c>
      <c r="I37" s="53">
        <f>E37</f>
        <v>0</v>
      </c>
      <c r="J37" s="57">
        <f>E37</f>
        <v>0</v>
      </c>
      <c r="K37" s="45">
        <f t="shared" si="2"/>
        <v>0</v>
      </c>
      <c r="L37" s="261"/>
      <c r="M37" s="260"/>
      <c r="N37" s="260"/>
      <c r="O37" s="260"/>
      <c r="P37" s="260"/>
      <c r="Q37" s="260"/>
      <c r="R37" s="260"/>
      <c r="S37" s="260"/>
      <c r="T37" s="260"/>
      <c r="U37" s="260"/>
      <c r="V37" s="260"/>
      <c r="W37" s="260"/>
      <c r="X37" s="260"/>
      <c r="Y37" s="260"/>
      <c r="Z37" s="260"/>
      <c r="AA37" s="260"/>
      <c r="AB37" s="260"/>
      <c r="AC37" s="260"/>
      <c r="AD37" s="260"/>
    </row>
    <row r="38" spans="1:30" x14ac:dyDescent="0.2">
      <c r="A38" s="260"/>
      <c r="B38" s="61" t="s">
        <v>52</v>
      </c>
      <c r="C38" s="59"/>
      <c r="D38" s="38">
        <v>0</v>
      </c>
      <c r="E38" s="38">
        <v>0</v>
      </c>
      <c r="F38" s="37">
        <v>0</v>
      </c>
      <c r="G38" s="40">
        <v>0</v>
      </c>
      <c r="H38" s="37">
        <v>0</v>
      </c>
      <c r="I38" s="37">
        <v>0</v>
      </c>
      <c r="J38" s="40">
        <v>0</v>
      </c>
      <c r="K38" s="45">
        <f t="shared" si="2"/>
        <v>0</v>
      </c>
      <c r="L38" s="261"/>
      <c r="M38" s="260"/>
      <c r="N38" s="260"/>
      <c r="O38" s="260"/>
      <c r="P38" s="260"/>
      <c r="Q38" s="260"/>
      <c r="R38" s="260"/>
      <c r="S38" s="260"/>
      <c r="T38" s="260"/>
      <c r="U38" s="260"/>
      <c r="V38" s="260"/>
      <c r="W38" s="260"/>
      <c r="X38" s="260"/>
      <c r="Y38" s="260"/>
      <c r="Z38" s="260"/>
      <c r="AA38" s="260"/>
      <c r="AB38" s="260"/>
      <c r="AC38" s="260"/>
      <c r="AD38" s="260"/>
    </row>
    <row r="39" spans="1:30" x14ac:dyDescent="0.2">
      <c r="A39" s="260"/>
      <c r="B39" s="61" t="s">
        <v>52</v>
      </c>
      <c r="C39" s="60"/>
      <c r="D39" s="38">
        <v>0</v>
      </c>
      <c r="E39" s="38">
        <v>0</v>
      </c>
      <c r="F39" s="37">
        <v>0</v>
      </c>
      <c r="G39" s="40">
        <v>0</v>
      </c>
      <c r="H39" s="37">
        <v>0</v>
      </c>
      <c r="I39" s="37">
        <v>0</v>
      </c>
      <c r="J39" s="40">
        <v>0</v>
      </c>
      <c r="K39" s="45">
        <f t="shared" si="2"/>
        <v>0</v>
      </c>
      <c r="L39" s="261"/>
      <c r="M39" s="260"/>
      <c r="N39" s="260"/>
      <c r="O39" s="260"/>
      <c r="P39" s="260"/>
      <c r="Q39" s="260"/>
      <c r="R39" s="260"/>
      <c r="S39" s="260"/>
      <c r="T39" s="260"/>
      <c r="U39" s="260"/>
      <c r="V39" s="260"/>
      <c r="W39" s="260"/>
      <c r="X39" s="260"/>
      <c r="Y39" s="260"/>
      <c r="Z39" s="260"/>
      <c r="AA39" s="260"/>
      <c r="AB39" s="260"/>
      <c r="AC39" s="260"/>
      <c r="AD39" s="260"/>
    </row>
    <row r="40" spans="1:30" x14ac:dyDescent="0.2">
      <c r="A40" s="260"/>
      <c r="B40" s="61" t="s">
        <v>52</v>
      </c>
      <c r="C40" s="59"/>
      <c r="D40" s="38">
        <v>0</v>
      </c>
      <c r="E40" s="38">
        <v>0</v>
      </c>
      <c r="F40" s="37">
        <v>0</v>
      </c>
      <c r="G40" s="40">
        <v>0</v>
      </c>
      <c r="H40" s="37">
        <v>0</v>
      </c>
      <c r="I40" s="37">
        <v>0</v>
      </c>
      <c r="J40" s="40">
        <v>0</v>
      </c>
      <c r="K40" s="45">
        <f t="shared" si="2"/>
        <v>0</v>
      </c>
      <c r="L40" s="261"/>
      <c r="M40" s="260"/>
      <c r="N40" s="260"/>
      <c r="O40" s="260"/>
      <c r="P40" s="260"/>
      <c r="Q40" s="260"/>
      <c r="R40" s="260"/>
      <c r="S40" s="260"/>
      <c r="T40" s="260"/>
      <c r="U40" s="260"/>
      <c r="V40" s="260"/>
      <c r="W40" s="260"/>
      <c r="X40" s="260"/>
      <c r="Y40" s="260"/>
      <c r="Z40" s="260"/>
      <c r="AA40" s="260"/>
      <c r="AB40" s="260"/>
      <c r="AC40" s="260"/>
      <c r="AD40" s="260"/>
    </row>
    <row r="41" spans="1:30" x14ac:dyDescent="0.2">
      <c r="A41" s="260"/>
      <c r="B41" s="61" t="s">
        <v>52</v>
      </c>
      <c r="C41" s="59"/>
      <c r="D41" s="37">
        <v>0</v>
      </c>
      <c r="E41" s="38">
        <v>0</v>
      </c>
      <c r="F41" s="37">
        <v>0</v>
      </c>
      <c r="G41" s="40">
        <v>0</v>
      </c>
      <c r="H41" s="37">
        <v>0</v>
      </c>
      <c r="I41" s="37">
        <v>0</v>
      </c>
      <c r="J41" s="40">
        <v>0</v>
      </c>
      <c r="K41" s="45">
        <f t="shared" si="2"/>
        <v>0</v>
      </c>
      <c r="L41" s="261"/>
      <c r="M41" s="260"/>
      <c r="N41" s="260"/>
      <c r="O41" s="260"/>
      <c r="P41" s="260"/>
      <c r="Q41" s="260"/>
      <c r="R41" s="260"/>
      <c r="S41" s="260"/>
      <c r="T41" s="260"/>
      <c r="U41" s="260"/>
      <c r="V41" s="260"/>
      <c r="W41" s="260"/>
      <c r="X41" s="260"/>
      <c r="Y41" s="260"/>
      <c r="Z41" s="260"/>
      <c r="AA41" s="260"/>
      <c r="AB41" s="260"/>
      <c r="AC41" s="260"/>
      <c r="AD41" s="260"/>
    </row>
    <row r="42" spans="1:30" ht="15" thickBot="1" x14ac:dyDescent="0.25">
      <c r="A42" s="260"/>
      <c r="B42" s="61" t="s">
        <v>52</v>
      </c>
      <c r="C42" s="62"/>
      <c r="D42" s="63">
        <v>0</v>
      </c>
      <c r="E42" s="63">
        <v>0</v>
      </c>
      <c r="F42" s="64">
        <v>0</v>
      </c>
      <c r="G42" s="65">
        <v>0</v>
      </c>
      <c r="H42" s="64">
        <v>0</v>
      </c>
      <c r="I42" s="64">
        <v>0</v>
      </c>
      <c r="J42" s="65">
        <v>0</v>
      </c>
      <c r="K42" s="45">
        <f t="shared" si="2"/>
        <v>0</v>
      </c>
      <c r="L42" s="261"/>
      <c r="M42" s="260"/>
      <c r="N42" s="260"/>
      <c r="O42" s="260"/>
      <c r="P42" s="260"/>
      <c r="Q42" s="260"/>
      <c r="R42" s="260"/>
      <c r="S42" s="260"/>
      <c r="T42" s="260"/>
      <c r="U42" s="260"/>
      <c r="V42" s="260"/>
      <c r="W42" s="260"/>
      <c r="X42" s="260"/>
      <c r="Y42" s="260"/>
      <c r="Z42" s="260"/>
      <c r="AA42" s="260"/>
      <c r="AB42" s="260"/>
      <c r="AC42" s="260"/>
      <c r="AD42" s="260"/>
    </row>
    <row r="43" spans="1:30" s="27" customFormat="1" ht="18.75" customHeight="1" thickBot="1" x14ac:dyDescent="0.25">
      <c r="A43" s="266"/>
      <c r="B43" s="315" t="s">
        <v>71</v>
      </c>
      <c r="C43" s="316"/>
      <c r="D43" s="66">
        <f t="shared" ref="D43:J43" si="3">SUM(D23:D42)</f>
        <v>0</v>
      </c>
      <c r="E43" s="66">
        <f t="shared" si="3"/>
        <v>0</v>
      </c>
      <c r="F43" s="66">
        <f t="shared" si="3"/>
        <v>0</v>
      </c>
      <c r="G43" s="68">
        <f t="shared" si="3"/>
        <v>0</v>
      </c>
      <c r="H43" s="67">
        <f t="shared" si="3"/>
        <v>0</v>
      </c>
      <c r="I43" s="67">
        <f t="shared" si="3"/>
        <v>0</v>
      </c>
      <c r="J43" s="68">
        <f t="shared" si="3"/>
        <v>0</v>
      </c>
      <c r="K43" s="67">
        <f t="shared" ref="K43" si="4">SUM(D43:J43)</f>
        <v>0</v>
      </c>
      <c r="L43" s="265"/>
      <c r="M43" s="266"/>
      <c r="N43" s="266"/>
      <c r="O43" s="266"/>
      <c r="P43" s="266"/>
      <c r="Q43" s="266"/>
      <c r="R43" s="266"/>
      <c r="S43" s="266"/>
      <c r="T43" s="266"/>
      <c r="U43" s="266"/>
      <c r="V43" s="266"/>
      <c r="W43" s="266"/>
      <c r="X43" s="266"/>
      <c r="Y43" s="266"/>
      <c r="Z43" s="266"/>
      <c r="AA43" s="266"/>
      <c r="AB43" s="266"/>
      <c r="AC43" s="266"/>
      <c r="AD43" s="266"/>
    </row>
    <row r="44" spans="1:30" s="1" customFormat="1" ht="20.25" customHeight="1" thickBot="1" x14ac:dyDescent="0.25">
      <c r="A44" s="260"/>
      <c r="B44" s="261"/>
      <c r="C44" s="261"/>
      <c r="D44" s="28"/>
      <c r="E44" s="28"/>
      <c r="F44" s="28"/>
      <c r="G44" s="28"/>
      <c r="H44" s="28"/>
      <c r="I44" s="28"/>
      <c r="J44" s="28"/>
      <c r="K44" s="29"/>
      <c r="L44" s="261"/>
      <c r="M44" s="260"/>
      <c r="N44" s="260"/>
      <c r="O44" s="260"/>
      <c r="P44" s="260"/>
      <c r="Q44" s="260"/>
      <c r="R44" s="260"/>
      <c r="S44" s="260"/>
      <c r="T44" s="260"/>
      <c r="U44" s="260"/>
      <c r="V44" s="260"/>
      <c r="W44" s="260"/>
      <c r="X44" s="260"/>
      <c r="Y44" s="260"/>
      <c r="Z44" s="260"/>
      <c r="AA44" s="260"/>
      <c r="AB44" s="260"/>
      <c r="AC44" s="260"/>
      <c r="AD44" s="260"/>
    </row>
    <row r="45" spans="1:30" s="23" customFormat="1" ht="31.5" customHeight="1" thickBot="1" x14ac:dyDescent="0.3">
      <c r="A45" s="21"/>
      <c r="C45" s="95" t="s">
        <v>72</v>
      </c>
      <c r="D45" s="34">
        <f t="shared" ref="D45:K45" si="5">D19-D43</f>
        <v>0</v>
      </c>
      <c r="E45" s="35">
        <f t="shared" si="5"/>
        <v>0</v>
      </c>
      <c r="F45" s="35">
        <f t="shared" si="5"/>
        <v>0</v>
      </c>
      <c r="G45" s="35">
        <f t="shared" si="5"/>
        <v>0</v>
      </c>
      <c r="H45" s="35">
        <f t="shared" si="5"/>
        <v>0</v>
      </c>
      <c r="I45" s="35">
        <f t="shared" si="5"/>
        <v>0</v>
      </c>
      <c r="J45" s="35">
        <f t="shared" si="5"/>
        <v>0</v>
      </c>
      <c r="K45" s="35">
        <f t="shared" si="5"/>
        <v>0</v>
      </c>
      <c r="L45" s="22"/>
      <c r="M45" s="21"/>
      <c r="N45" s="21"/>
      <c r="O45" s="21"/>
      <c r="P45" s="21"/>
      <c r="Q45" s="21"/>
      <c r="R45" s="21"/>
      <c r="S45" s="21"/>
      <c r="T45" s="21"/>
      <c r="U45" s="21"/>
      <c r="V45" s="21"/>
      <c r="W45" s="21"/>
      <c r="X45" s="21"/>
      <c r="Y45" s="21"/>
      <c r="Z45" s="21"/>
      <c r="AA45" s="21"/>
      <c r="AB45" s="21"/>
      <c r="AC45" s="21"/>
      <c r="AD45" s="21"/>
    </row>
    <row r="46" spans="1:30" s="1" customFormat="1" ht="21" customHeight="1" thickBot="1" x14ac:dyDescent="0.25">
      <c r="A46" s="260"/>
      <c r="B46" s="261"/>
      <c r="C46" s="276"/>
      <c r="D46" s="30"/>
      <c r="E46" s="30"/>
      <c r="F46" s="30"/>
      <c r="G46" s="30"/>
      <c r="H46" s="30"/>
      <c r="I46" s="30"/>
      <c r="J46" s="30"/>
      <c r="K46" s="30"/>
      <c r="L46" s="261"/>
      <c r="M46" s="260"/>
      <c r="N46" s="260"/>
      <c r="O46" s="260"/>
      <c r="P46" s="260"/>
      <c r="Q46" s="260"/>
      <c r="R46" s="260"/>
      <c r="S46" s="260"/>
      <c r="T46" s="260"/>
      <c r="U46" s="260"/>
      <c r="V46" s="260"/>
      <c r="W46" s="260"/>
      <c r="X46" s="260"/>
      <c r="Y46" s="260"/>
      <c r="Z46" s="260"/>
      <c r="AA46" s="260"/>
      <c r="AB46" s="260"/>
      <c r="AC46" s="260"/>
      <c r="AD46" s="260"/>
    </row>
    <row r="47" spans="1:30" ht="30.75" thickBot="1" x14ac:dyDescent="0.25">
      <c r="A47" s="260"/>
      <c r="B47" s="277"/>
      <c r="C47" s="96" t="s">
        <v>73</v>
      </c>
      <c r="D47" s="31">
        <v>0</v>
      </c>
      <c r="E47" s="35">
        <f>D49</f>
        <v>0</v>
      </c>
      <c r="F47" s="35">
        <f>E49</f>
        <v>0</v>
      </c>
      <c r="G47" s="35">
        <f t="shared" ref="G47:I47" si="6">F49</f>
        <v>0</v>
      </c>
      <c r="H47" s="35">
        <f t="shared" si="6"/>
        <v>0</v>
      </c>
      <c r="I47" s="35">
        <f t="shared" si="6"/>
        <v>0</v>
      </c>
      <c r="J47" s="35">
        <f>I49</f>
        <v>0</v>
      </c>
      <c r="K47" s="35">
        <f>J49</f>
        <v>0</v>
      </c>
      <c r="L47" s="261"/>
      <c r="M47" s="260"/>
      <c r="N47" s="260"/>
      <c r="O47" s="260"/>
      <c r="P47" s="260"/>
      <c r="Q47" s="260"/>
      <c r="R47" s="260"/>
      <c r="S47" s="260"/>
      <c r="T47" s="260"/>
      <c r="U47" s="260"/>
      <c r="V47" s="260"/>
      <c r="W47" s="260"/>
      <c r="X47" s="260"/>
      <c r="Y47" s="260"/>
      <c r="Z47" s="260"/>
      <c r="AA47" s="260"/>
      <c r="AB47" s="260"/>
      <c r="AC47" s="260"/>
      <c r="AD47" s="260"/>
    </row>
    <row r="48" spans="1:30" s="1" customFormat="1" ht="15.75" thickBot="1" x14ac:dyDescent="0.3">
      <c r="A48" s="260"/>
      <c r="B48" s="32"/>
      <c r="C48" s="33"/>
      <c r="D48" s="30"/>
      <c r="E48" s="30"/>
      <c r="F48" s="30"/>
      <c r="G48" s="30"/>
      <c r="H48" s="30"/>
      <c r="I48" s="30"/>
      <c r="J48" s="30"/>
      <c r="K48" s="30"/>
      <c r="L48" s="261"/>
      <c r="M48" s="260"/>
      <c r="N48" s="260"/>
      <c r="O48" s="260"/>
      <c r="P48" s="260"/>
      <c r="Q48" s="260"/>
      <c r="R48" s="260"/>
      <c r="S48" s="260"/>
      <c r="T48" s="260"/>
      <c r="U48" s="260"/>
      <c r="V48" s="260"/>
      <c r="W48" s="260"/>
      <c r="X48" s="260"/>
      <c r="Y48" s="260"/>
      <c r="Z48" s="260"/>
      <c r="AA48" s="260"/>
      <c r="AB48" s="260"/>
      <c r="AC48" s="260"/>
      <c r="AD48" s="260"/>
    </row>
    <row r="49" spans="2:12" ht="30.75" customHeight="1" thickBot="1" x14ac:dyDescent="0.25">
      <c r="B49" s="277"/>
      <c r="C49" s="96" t="s">
        <v>74</v>
      </c>
      <c r="D49" s="34">
        <f>D45+D47</f>
        <v>0</v>
      </c>
      <c r="E49" s="35">
        <f>E45+E47</f>
        <v>0</v>
      </c>
      <c r="F49" s="35">
        <f t="shared" ref="F49:I49" si="7">F45+F47</f>
        <v>0</v>
      </c>
      <c r="G49" s="35">
        <f t="shared" si="7"/>
        <v>0</v>
      </c>
      <c r="H49" s="35">
        <f t="shared" si="7"/>
        <v>0</v>
      </c>
      <c r="I49" s="35">
        <f t="shared" si="7"/>
        <v>0</v>
      </c>
      <c r="J49" s="35">
        <f>J45+J47</f>
        <v>0</v>
      </c>
      <c r="K49" s="35">
        <f>K47</f>
        <v>0</v>
      </c>
      <c r="L49" s="261"/>
    </row>
    <row r="50" spans="2:12" s="1" customFormat="1" x14ac:dyDescent="0.2">
      <c r="B50" s="261"/>
      <c r="C50" s="261"/>
      <c r="D50" s="261"/>
      <c r="E50" s="261"/>
      <c r="F50" s="261"/>
      <c r="G50" s="261"/>
      <c r="H50" s="261"/>
      <c r="I50" s="261"/>
      <c r="J50" s="261"/>
      <c r="K50" s="260"/>
      <c r="L50" s="260"/>
    </row>
    <row r="51" spans="2:12" s="1" customFormat="1" ht="15" thickBot="1" x14ac:dyDescent="0.25">
      <c r="B51" s="260"/>
      <c r="C51" s="260"/>
      <c r="D51" s="260"/>
      <c r="E51" s="260"/>
      <c r="F51" s="260"/>
      <c r="G51" s="260"/>
      <c r="H51" s="260"/>
      <c r="I51" s="260"/>
      <c r="J51" s="260"/>
      <c r="K51" s="260"/>
      <c r="L51" s="260"/>
    </row>
    <row r="52" spans="2:12" s="1" customFormat="1" ht="18.75" thickBot="1" x14ac:dyDescent="0.25">
      <c r="B52" s="317" t="s">
        <v>75</v>
      </c>
      <c r="C52" s="318"/>
      <c r="D52" s="318"/>
      <c r="E52" s="318"/>
      <c r="F52" s="318"/>
      <c r="G52" s="318"/>
      <c r="H52" s="318"/>
      <c r="I52" s="318"/>
      <c r="J52" s="318"/>
      <c r="K52" s="319"/>
      <c r="L52" s="260"/>
    </row>
    <row r="53" spans="2:12" ht="18" customHeight="1" thickBot="1" x14ac:dyDescent="0.25">
      <c r="B53" s="326" t="s">
        <v>76</v>
      </c>
      <c r="C53" s="327"/>
      <c r="D53" s="327"/>
      <c r="E53" s="327"/>
      <c r="F53" s="327"/>
      <c r="G53" s="327"/>
      <c r="H53" s="327"/>
      <c r="I53" s="327"/>
      <c r="J53" s="327"/>
      <c r="K53" s="328"/>
      <c r="L53" s="261"/>
    </row>
    <row r="54" spans="2:12" ht="14.25" customHeight="1" x14ac:dyDescent="0.2">
      <c r="B54" s="320"/>
      <c r="C54" s="321"/>
      <c r="D54" s="321"/>
      <c r="E54" s="321"/>
      <c r="F54" s="321"/>
      <c r="G54" s="321"/>
      <c r="H54" s="321"/>
      <c r="I54" s="321"/>
      <c r="J54" s="321"/>
      <c r="K54" s="322"/>
      <c r="L54" s="261"/>
    </row>
    <row r="55" spans="2:12" ht="153.19999999999999" customHeight="1" thickBot="1" x14ac:dyDescent="0.25">
      <c r="B55" s="323"/>
      <c r="C55" s="324"/>
      <c r="D55" s="324"/>
      <c r="E55" s="324"/>
      <c r="F55" s="324"/>
      <c r="G55" s="324"/>
      <c r="H55" s="324"/>
      <c r="I55" s="324"/>
      <c r="J55" s="324"/>
      <c r="K55" s="325"/>
      <c r="L55" s="261"/>
    </row>
    <row r="56" spans="2:12" x14ac:dyDescent="0.2">
      <c r="B56" s="260"/>
      <c r="C56" s="260"/>
      <c r="D56" s="260"/>
      <c r="E56" s="260"/>
      <c r="F56" s="260"/>
      <c r="G56" s="260"/>
      <c r="H56" s="260"/>
      <c r="I56" s="260"/>
      <c r="J56" s="260"/>
      <c r="K56" s="260"/>
      <c r="L56" s="260"/>
    </row>
    <row r="57" spans="2:12" x14ac:dyDescent="0.2">
      <c r="B57" s="260"/>
      <c r="C57" s="260"/>
      <c r="D57" s="260"/>
      <c r="E57" s="260"/>
      <c r="F57" s="260"/>
      <c r="G57" s="260"/>
      <c r="H57" s="260"/>
      <c r="I57" s="260"/>
      <c r="J57" s="260"/>
      <c r="K57" s="260"/>
      <c r="L57" s="260"/>
    </row>
    <row r="58" spans="2:12" x14ac:dyDescent="0.2">
      <c r="B58" s="260"/>
      <c r="C58" s="260"/>
      <c r="D58" s="260"/>
      <c r="E58" s="260"/>
      <c r="F58" s="260"/>
      <c r="G58" s="260"/>
      <c r="H58" s="260"/>
      <c r="I58" s="260"/>
      <c r="J58" s="260"/>
      <c r="K58" s="260"/>
      <c r="L58" s="260"/>
    </row>
    <row r="59" spans="2:12" x14ac:dyDescent="0.2">
      <c r="B59" s="260"/>
      <c r="C59" s="260"/>
      <c r="D59" s="260"/>
      <c r="E59" s="260"/>
      <c r="F59" s="260"/>
      <c r="G59" s="260"/>
      <c r="H59" s="260"/>
      <c r="I59" s="260"/>
      <c r="J59" s="260"/>
      <c r="K59" s="260"/>
      <c r="L59" s="260"/>
    </row>
    <row r="60" spans="2:12" x14ac:dyDescent="0.2">
      <c r="B60" s="260"/>
      <c r="C60" s="260"/>
      <c r="D60" s="260"/>
      <c r="E60" s="260"/>
      <c r="F60" s="260"/>
      <c r="G60" s="260"/>
      <c r="H60" s="260"/>
      <c r="I60" s="260"/>
      <c r="J60" s="260"/>
      <c r="K60" s="260"/>
      <c r="L60" s="260"/>
    </row>
    <row r="61" spans="2:12" x14ac:dyDescent="0.2">
      <c r="B61" s="260"/>
      <c r="C61" s="260"/>
      <c r="D61" s="260"/>
      <c r="E61" s="260"/>
      <c r="F61" s="260"/>
      <c r="G61" s="260"/>
      <c r="H61" s="260"/>
      <c r="I61" s="260"/>
      <c r="J61" s="260"/>
      <c r="K61" s="260"/>
      <c r="L61" s="260"/>
    </row>
    <row r="62" spans="2:12" x14ac:dyDescent="0.2">
      <c r="B62" s="260"/>
      <c r="C62" s="260"/>
      <c r="D62" s="260"/>
      <c r="E62" s="260"/>
      <c r="F62" s="260"/>
      <c r="G62" s="260"/>
      <c r="H62" s="260"/>
      <c r="I62" s="260"/>
      <c r="J62" s="260"/>
      <c r="K62" s="260"/>
      <c r="L62" s="260"/>
    </row>
    <row r="63" spans="2:12" x14ac:dyDescent="0.2">
      <c r="B63" s="260"/>
      <c r="C63" s="260"/>
      <c r="D63" s="260"/>
      <c r="E63" s="260"/>
      <c r="F63" s="260"/>
      <c r="G63" s="260"/>
      <c r="H63" s="260"/>
      <c r="I63" s="260"/>
      <c r="J63" s="260"/>
      <c r="K63" s="260"/>
      <c r="L63" s="260"/>
    </row>
    <row r="64" spans="2:12" x14ac:dyDescent="0.2">
      <c r="B64" s="260"/>
      <c r="C64" s="260"/>
      <c r="D64" s="260"/>
      <c r="E64" s="260"/>
      <c r="F64" s="260"/>
      <c r="G64" s="260"/>
      <c r="H64" s="260"/>
      <c r="I64" s="260"/>
      <c r="J64" s="260"/>
      <c r="K64" s="260"/>
      <c r="L64" s="260"/>
    </row>
    <row r="65" spans="2:11" x14ac:dyDescent="0.2">
      <c r="B65" s="260"/>
      <c r="C65" s="260"/>
      <c r="D65" s="260"/>
      <c r="E65" s="260"/>
      <c r="F65" s="260"/>
      <c r="G65" s="260"/>
      <c r="H65" s="260"/>
      <c r="I65" s="260"/>
      <c r="J65" s="260"/>
      <c r="K65" s="260"/>
    </row>
    <row r="66" spans="2:11" x14ac:dyDescent="0.2">
      <c r="B66" s="260"/>
      <c r="C66" s="260"/>
      <c r="D66" s="260"/>
      <c r="E66" s="260"/>
      <c r="F66" s="260"/>
      <c r="G66" s="260"/>
      <c r="H66" s="260"/>
      <c r="I66" s="260"/>
      <c r="J66" s="260"/>
      <c r="K66" s="260"/>
    </row>
  </sheetData>
  <mergeCells count="9">
    <mergeCell ref="B43:C43"/>
    <mergeCell ref="B52:K52"/>
    <mergeCell ref="B54:K55"/>
    <mergeCell ref="B53:K53"/>
    <mergeCell ref="J6:K6"/>
    <mergeCell ref="J7:K7"/>
    <mergeCell ref="E11:J11"/>
    <mergeCell ref="B19:C19"/>
    <mergeCell ref="E21:J21"/>
  </mergeCells>
  <printOptions horizontalCentered="1"/>
  <pageMargins left="0.70866141732283472" right="0.70866141732283472" top="0.74803149606299213" bottom="0.74803149606299213" header="0.31496062992125984" footer="0.31496062992125984"/>
  <pageSetup paperSize="9" scale="45" orientation="portrait" r:id="rId1"/>
  <ignoredErrors>
    <ignoredError sqref="E19:J19 E43"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Months!$A$1:$A$12</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32D2-2FCC-4C4E-A382-9D13FB28C057}">
  <sheetPr>
    <tabColor theme="4"/>
    <pageSetUpPr fitToPage="1"/>
  </sheetPr>
  <dimension ref="A1:Q25"/>
  <sheetViews>
    <sheetView showGridLines="0" tabSelected="1" zoomScaleNormal="100" zoomScaleSheetLayoutView="100" zoomScalePageLayoutView="50" workbookViewId="0">
      <selection activeCell="C14" sqref="C14:N14"/>
    </sheetView>
  </sheetViews>
  <sheetFormatPr defaultColWidth="8.75" defaultRowHeight="14.25" x14ac:dyDescent="0.2"/>
  <cols>
    <col min="1" max="1" width="3.875" style="128" customWidth="1"/>
    <col min="2" max="2" width="4" style="129" customWidth="1"/>
    <col min="3" max="3" width="4.25" style="128" customWidth="1"/>
    <col min="4" max="4" width="10.5" style="128" customWidth="1"/>
    <col min="5" max="12" width="8.75" style="128"/>
    <col min="13" max="13" width="33" style="128" customWidth="1"/>
    <col min="14" max="14" width="39" style="128" customWidth="1"/>
    <col min="15" max="15" width="5" style="128" customWidth="1"/>
    <col min="16" max="16384" width="8.75" style="128"/>
  </cols>
  <sheetData>
    <row r="1" spans="1:16" ht="15" thickBot="1" x14ac:dyDescent="0.25">
      <c r="A1" s="127"/>
      <c r="B1" s="197"/>
      <c r="C1" s="198"/>
      <c r="D1" s="198"/>
      <c r="E1" s="198"/>
      <c r="F1" s="198"/>
      <c r="G1" s="198"/>
      <c r="H1" s="198"/>
      <c r="I1" s="198"/>
      <c r="J1" s="198"/>
      <c r="K1" s="198"/>
      <c r="L1" s="198"/>
      <c r="M1" s="198"/>
      <c r="N1" s="198"/>
      <c r="O1" s="127"/>
    </row>
    <row r="2" spans="1:16" ht="15" thickTop="1" x14ac:dyDescent="0.2">
      <c r="A2" s="127"/>
      <c r="B2" s="306"/>
      <c r="C2" s="307"/>
      <c r="D2" s="307"/>
      <c r="E2" s="307"/>
      <c r="F2" s="308"/>
      <c r="G2" s="307"/>
      <c r="H2" s="307"/>
      <c r="I2" s="307"/>
      <c r="J2" s="307"/>
      <c r="K2" s="307"/>
      <c r="L2" s="307"/>
      <c r="M2" s="307"/>
      <c r="N2" s="307"/>
      <c r="O2" s="127"/>
    </row>
    <row r="3" spans="1:16" ht="18" x14ac:dyDescent="0.2">
      <c r="A3" s="127"/>
      <c r="B3" s="309"/>
      <c r="C3" s="310"/>
      <c r="D3" s="311" t="s">
        <v>77</v>
      </c>
      <c r="E3" s="312"/>
      <c r="F3" s="310"/>
      <c r="G3" s="310"/>
      <c r="H3" s="310"/>
      <c r="I3" s="310"/>
      <c r="J3" s="310"/>
      <c r="K3" s="307"/>
      <c r="L3" s="307"/>
      <c r="M3" s="307"/>
      <c r="N3" s="307"/>
      <c r="O3" s="127"/>
    </row>
    <row r="4" spans="1:16" ht="18" x14ac:dyDescent="0.2">
      <c r="A4" s="127"/>
      <c r="B4" s="309"/>
      <c r="C4" s="310"/>
      <c r="D4" s="311" t="s">
        <v>78</v>
      </c>
      <c r="E4" s="312"/>
      <c r="F4" s="310"/>
      <c r="G4" s="310"/>
      <c r="H4" s="310"/>
      <c r="I4" s="310"/>
      <c r="J4" s="310"/>
      <c r="K4" s="307"/>
      <c r="L4" s="307"/>
      <c r="M4" s="307"/>
      <c r="N4" s="307"/>
      <c r="O4" s="127"/>
    </row>
    <row r="5" spans="1:16" x14ac:dyDescent="0.2">
      <c r="A5" s="127"/>
      <c r="B5" s="306"/>
      <c r="C5" s="307"/>
      <c r="D5" s="307"/>
      <c r="E5" s="307"/>
      <c r="F5" s="307"/>
      <c r="G5" s="307"/>
      <c r="H5" s="307"/>
      <c r="I5" s="307"/>
      <c r="J5" s="307"/>
      <c r="K5" s="307"/>
      <c r="L5" s="307"/>
      <c r="M5" s="307"/>
      <c r="N5" s="307"/>
      <c r="O5" s="127"/>
    </row>
    <row r="6" spans="1:16" ht="19.7" customHeight="1" x14ac:dyDescent="0.2">
      <c r="A6" s="127"/>
      <c r="C6" s="127"/>
      <c r="D6" s="127"/>
      <c r="E6" s="127"/>
      <c r="F6" s="127"/>
      <c r="G6" s="127"/>
      <c r="H6" s="127"/>
      <c r="I6" s="127"/>
      <c r="J6" s="127"/>
      <c r="K6" s="127"/>
      <c r="L6" s="127"/>
      <c r="M6" s="127"/>
      <c r="N6" s="127"/>
      <c r="O6" s="127"/>
    </row>
    <row r="7" spans="1:16" ht="62.25" customHeight="1" x14ac:dyDescent="0.2">
      <c r="A7" s="127"/>
      <c r="B7" s="337" t="s">
        <v>79</v>
      </c>
      <c r="C7" s="337"/>
      <c r="D7" s="337"/>
      <c r="E7" s="337"/>
      <c r="F7" s="337"/>
      <c r="G7" s="337"/>
      <c r="H7" s="337"/>
      <c r="I7" s="337"/>
      <c r="J7" s="337"/>
      <c r="K7" s="337"/>
      <c r="L7" s="337"/>
      <c r="M7" s="337"/>
      <c r="N7" s="337"/>
      <c r="O7" s="337"/>
    </row>
    <row r="8" spans="1:16" ht="220.5" customHeight="1" x14ac:dyDescent="0.2">
      <c r="A8" s="127"/>
      <c r="B8" s="338" t="s">
        <v>153</v>
      </c>
      <c r="C8" s="339"/>
      <c r="D8" s="339"/>
      <c r="E8" s="339"/>
      <c r="F8" s="339"/>
      <c r="G8" s="339"/>
      <c r="H8" s="339"/>
      <c r="I8" s="339"/>
      <c r="J8" s="339"/>
      <c r="K8" s="339"/>
      <c r="L8" s="339"/>
      <c r="M8" s="339"/>
      <c r="N8" s="340"/>
      <c r="O8" s="130"/>
    </row>
    <row r="9" spans="1:16" ht="19.5" thickBot="1" x14ac:dyDescent="0.25">
      <c r="A9" s="127"/>
      <c r="B9" s="202"/>
      <c r="C9" s="198"/>
      <c r="D9" s="198"/>
      <c r="E9" s="198"/>
      <c r="F9" s="198"/>
      <c r="G9" s="203"/>
      <c r="H9" s="203"/>
      <c r="I9" s="203"/>
      <c r="J9" s="204"/>
      <c r="K9" s="198"/>
      <c r="L9" s="198"/>
      <c r="M9" s="198"/>
      <c r="N9" s="198"/>
      <c r="O9" s="127"/>
    </row>
    <row r="10" spans="1:16" ht="13.5" customHeight="1" thickTop="1" x14ac:dyDescent="0.2">
      <c r="A10" s="127"/>
      <c r="B10" s="131"/>
      <c r="C10" s="132"/>
      <c r="D10" s="132"/>
      <c r="E10" s="132"/>
      <c r="F10" s="132"/>
      <c r="G10" s="132"/>
      <c r="H10" s="132"/>
      <c r="I10" s="132"/>
      <c r="J10" s="132"/>
      <c r="K10" s="132"/>
      <c r="L10" s="132"/>
      <c r="M10" s="132"/>
      <c r="N10" s="132"/>
      <c r="O10" s="133"/>
    </row>
    <row r="11" spans="1:16" ht="23.25" x14ac:dyDescent="0.2">
      <c r="A11" s="127"/>
      <c r="B11" s="334" t="s">
        <v>80</v>
      </c>
      <c r="C11" s="334"/>
      <c r="D11" s="334"/>
      <c r="E11" s="334"/>
      <c r="F11" s="334"/>
      <c r="G11" s="334"/>
      <c r="H11" s="334"/>
      <c r="I11" s="334"/>
      <c r="J11" s="334"/>
      <c r="K11" s="334"/>
      <c r="L11" s="334"/>
      <c r="M11" s="334"/>
      <c r="N11" s="334"/>
      <c r="O11" s="127"/>
    </row>
    <row r="12" spans="1:16" ht="18" x14ac:dyDescent="0.2">
      <c r="A12" s="127"/>
      <c r="B12" s="134"/>
      <c r="C12" s="135"/>
      <c r="D12" s="135"/>
      <c r="E12" s="135"/>
      <c r="F12" s="135"/>
      <c r="G12" s="135"/>
      <c r="H12" s="135"/>
      <c r="I12" s="135"/>
      <c r="J12" s="135"/>
      <c r="K12" s="135"/>
      <c r="L12" s="135"/>
      <c r="M12" s="135"/>
      <c r="N12" s="135"/>
      <c r="O12" s="127"/>
    </row>
    <row r="13" spans="1:16" ht="47.25" customHeight="1" x14ac:dyDescent="0.2">
      <c r="A13" s="127"/>
      <c r="B13" s="313" t="s">
        <v>81</v>
      </c>
      <c r="C13" s="335" t="s">
        <v>154</v>
      </c>
      <c r="D13" s="335"/>
      <c r="E13" s="335"/>
      <c r="F13" s="335"/>
      <c r="G13" s="335"/>
      <c r="H13" s="335"/>
      <c r="I13" s="335"/>
      <c r="J13" s="335"/>
      <c r="K13" s="335"/>
      <c r="L13" s="335"/>
      <c r="M13" s="335"/>
      <c r="N13" s="335"/>
      <c r="O13" s="136"/>
      <c r="P13" s="137"/>
    </row>
    <row r="14" spans="1:16" ht="52.5" customHeight="1" x14ac:dyDescent="0.2">
      <c r="A14" s="127"/>
      <c r="B14" s="313" t="s">
        <v>81</v>
      </c>
      <c r="C14" s="335" t="s">
        <v>82</v>
      </c>
      <c r="D14" s="335"/>
      <c r="E14" s="335"/>
      <c r="F14" s="335"/>
      <c r="G14" s="335"/>
      <c r="H14" s="335"/>
      <c r="I14" s="335"/>
      <c r="J14" s="335"/>
      <c r="K14" s="335"/>
      <c r="L14" s="335"/>
      <c r="M14" s="335"/>
      <c r="N14" s="335"/>
      <c r="O14" s="136"/>
      <c r="P14" s="133"/>
    </row>
    <row r="15" spans="1:16" ht="35.25" customHeight="1" x14ac:dyDescent="0.2">
      <c r="A15" s="127"/>
      <c r="B15" s="313" t="s">
        <v>81</v>
      </c>
      <c r="C15" s="335" t="s">
        <v>83</v>
      </c>
      <c r="D15" s="335"/>
      <c r="E15" s="335"/>
      <c r="F15" s="335"/>
      <c r="G15" s="335"/>
      <c r="H15" s="335"/>
      <c r="I15" s="335"/>
      <c r="J15" s="335"/>
      <c r="K15" s="335"/>
      <c r="L15" s="335"/>
      <c r="M15" s="335"/>
      <c r="N15" s="335"/>
      <c r="O15" s="138"/>
      <c r="P15" s="133"/>
    </row>
    <row r="16" spans="1:16" ht="49.5" customHeight="1" x14ac:dyDescent="0.2">
      <c r="A16" s="127"/>
      <c r="B16" s="313" t="s">
        <v>81</v>
      </c>
      <c r="C16" s="335" t="s">
        <v>84</v>
      </c>
      <c r="D16" s="335"/>
      <c r="E16" s="335"/>
      <c r="F16" s="335"/>
      <c r="G16" s="335"/>
      <c r="H16" s="335"/>
      <c r="I16" s="335"/>
      <c r="J16" s="335"/>
      <c r="K16" s="335"/>
      <c r="L16" s="335"/>
      <c r="M16" s="335"/>
      <c r="N16" s="335"/>
      <c r="O16" s="136"/>
      <c r="P16" s="133"/>
    </row>
    <row r="17" spans="1:17" ht="22.5" customHeight="1" x14ac:dyDescent="0.2">
      <c r="A17" s="127"/>
      <c r="B17" s="313" t="s">
        <v>81</v>
      </c>
      <c r="C17" s="336" t="s">
        <v>85</v>
      </c>
      <c r="D17" s="336"/>
      <c r="E17" s="336"/>
      <c r="F17" s="336"/>
      <c r="G17" s="336"/>
      <c r="H17" s="336"/>
      <c r="I17" s="336"/>
      <c r="J17" s="336"/>
      <c r="K17" s="336"/>
      <c r="L17" s="336"/>
      <c r="M17" s="336"/>
      <c r="N17" s="336"/>
      <c r="O17" s="127"/>
      <c r="P17" s="133"/>
    </row>
    <row r="18" spans="1:17" ht="24" customHeight="1" x14ac:dyDescent="0.2">
      <c r="A18" s="127"/>
      <c r="B18" s="313" t="s">
        <v>81</v>
      </c>
      <c r="C18" s="336" t="s">
        <v>86</v>
      </c>
      <c r="D18" s="336"/>
      <c r="E18" s="336"/>
      <c r="F18" s="336"/>
      <c r="G18" s="336"/>
      <c r="H18" s="336"/>
      <c r="I18" s="336"/>
      <c r="J18" s="336"/>
      <c r="K18" s="336"/>
      <c r="L18" s="336"/>
      <c r="M18" s="336"/>
      <c r="N18" s="336"/>
      <c r="O18" s="132"/>
      <c r="P18" s="133"/>
    </row>
    <row r="19" spans="1:17" ht="27.2" customHeight="1" thickBot="1" x14ac:dyDescent="0.25">
      <c r="A19" s="127"/>
      <c r="B19" s="313" t="s">
        <v>81</v>
      </c>
      <c r="C19" s="341" t="s">
        <v>87</v>
      </c>
      <c r="D19" s="341"/>
      <c r="E19" s="341"/>
      <c r="F19" s="341"/>
      <c r="G19" s="341"/>
      <c r="H19" s="341"/>
      <c r="I19" s="341"/>
      <c r="J19" s="341"/>
      <c r="K19" s="341"/>
      <c r="L19" s="341"/>
      <c r="M19" s="341"/>
      <c r="N19" s="341"/>
      <c r="O19" s="136"/>
      <c r="P19" s="133"/>
    </row>
    <row r="20" spans="1:17" ht="15" thickTop="1" x14ac:dyDescent="0.2">
      <c r="A20" s="127"/>
      <c r="B20" s="313"/>
      <c r="C20" s="135"/>
      <c r="D20" s="135"/>
      <c r="E20" s="135"/>
      <c r="F20" s="135"/>
      <c r="G20" s="135"/>
      <c r="H20" s="135"/>
      <c r="I20" s="135"/>
      <c r="J20" s="135"/>
      <c r="K20" s="135"/>
      <c r="L20" s="135"/>
      <c r="M20" s="135"/>
      <c r="N20" s="135"/>
      <c r="O20" s="127"/>
      <c r="P20" s="127"/>
      <c r="Q20" s="127"/>
    </row>
    <row r="21" spans="1:17" x14ac:dyDescent="0.2">
      <c r="A21" s="127"/>
      <c r="B21" s="313" t="s">
        <v>81</v>
      </c>
      <c r="C21" s="333" t="s">
        <v>88</v>
      </c>
      <c r="D21" s="333"/>
      <c r="E21" s="333"/>
      <c r="F21" s="333"/>
      <c r="G21" s="333"/>
      <c r="H21" s="333"/>
      <c r="I21" s="333"/>
      <c r="J21" s="333"/>
      <c r="K21" s="333"/>
      <c r="L21" s="333"/>
      <c r="M21" s="333"/>
      <c r="N21" s="333"/>
      <c r="O21" s="127"/>
      <c r="P21" s="127"/>
      <c r="Q21" s="127"/>
    </row>
    <row r="22" spans="1:17" x14ac:dyDescent="0.2">
      <c r="A22" s="127"/>
      <c r="B22" s="313"/>
      <c r="C22" s="333" t="s">
        <v>89</v>
      </c>
      <c r="D22" s="333"/>
      <c r="E22" s="333"/>
      <c r="F22" s="333"/>
      <c r="G22" s="333"/>
      <c r="H22" s="333"/>
      <c r="I22" s="333"/>
      <c r="J22" s="333"/>
      <c r="K22" s="333"/>
      <c r="L22" s="333"/>
      <c r="M22" s="333"/>
      <c r="N22" s="333"/>
      <c r="O22" s="127"/>
      <c r="P22" s="127"/>
      <c r="Q22" s="127"/>
    </row>
    <row r="23" spans="1:17" x14ac:dyDescent="0.2">
      <c r="A23" s="127"/>
      <c r="B23" s="131"/>
      <c r="C23" s="127"/>
      <c r="D23" s="127"/>
      <c r="E23" s="127"/>
      <c r="F23" s="127"/>
      <c r="G23" s="127"/>
      <c r="H23" s="127"/>
      <c r="I23" s="127"/>
      <c r="J23" s="127"/>
      <c r="K23" s="127"/>
      <c r="L23" s="127"/>
      <c r="M23" s="127"/>
      <c r="N23" s="127"/>
      <c r="O23" s="127"/>
      <c r="P23" s="127"/>
      <c r="Q23" s="127"/>
    </row>
    <row r="24" spans="1:17" x14ac:dyDescent="0.2">
      <c r="A24" s="127"/>
      <c r="B24" s="131"/>
      <c r="C24" s="127"/>
      <c r="D24" s="127"/>
      <c r="E24" s="127"/>
      <c r="F24" s="127"/>
      <c r="G24" s="127"/>
      <c r="H24" s="127"/>
      <c r="I24" s="127"/>
      <c r="J24" s="127"/>
      <c r="K24" s="127"/>
      <c r="L24" s="127"/>
      <c r="M24" s="127"/>
      <c r="N24" s="127"/>
      <c r="O24" s="127"/>
      <c r="P24" s="127"/>
      <c r="Q24" s="127"/>
    </row>
    <row r="25" spans="1:17" x14ac:dyDescent="0.2">
      <c r="A25" s="127"/>
      <c r="B25" s="131"/>
      <c r="C25" s="127"/>
      <c r="D25" s="127"/>
      <c r="E25" s="127"/>
      <c r="F25" s="127"/>
      <c r="G25" s="127"/>
      <c r="H25" s="127"/>
      <c r="I25" s="127"/>
      <c r="J25" s="127"/>
      <c r="K25" s="127"/>
      <c r="L25" s="127"/>
      <c r="M25" s="127"/>
      <c r="N25" s="127"/>
      <c r="O25" s="127"/>
      <c r="P25" s="127"/>
      <c r="Q25" s="127"/>
    </row>
  </sheetData>
  <sheetProtection selectLockedCells="1"/>
  <mergeCells count="12">
    <mergeCell ref="B7:O7"/>
    <mergeCell ref="B8:N8"/>
    <mergeCell ref="C18:N18"/>
    <mergeCell ref="C19:N19"/>
    <mergeCell ref="C21:N21"/>
    <mergeCell ref="C22:N22"/>
    <mergeCell ref="B11:N11"/>
    <mergeCell ref="C13:N13"/>
    <mergeCell ref="C14:N14"/>
    <mergeCell ref="C15:N15"/>
    <mergeCell ref="C16:N16"/>
    <mergeCell ref="C17:N17"/>
  </mergeCells>
  <printOptions horizontalCentered="1"/>
  <pageMargins left="0.31496062992125984" right="0.31496062992125984" top="0.35433070866141736" bottom="0.15748031496062992" header="0.31496062992125984" footer="0.11811023622047245"/>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S72"/>
  <sheetViews>
    <sheetView showGridLines="0" topLeftCell="A46" zoomScaleNormal="100" zoomScaleSheetLayoutView="100" workbookViewId="0">
      <selection activeCell="B3" sqref="B3"/>
    </sheetView>
  </sheetViews>
  <sheetFormatPr defaultColWidth="11.375" defaultRowHeight="14.25" x14ac:dyDescent="0.2"/>
  <cols>
    <col min="1" max="1" width="4.75" style="181" customWidth="1"/>
    <col min="2" max="2" width="38.625" style="183" customWidth="1"/>
    <col min="3" max="3" width="35.875" style="183" customWidth="1"/>
    <col min="4" max="4" width="7.75" style="183" customWidth="1"/>
    <col min="5" max="5" width="32.25" style="183" customWidth="1"/>
    <col min="6" max="6" width="5.375" style="183" customWidth="1"/>
    <col min="7" max="7" width="29.75" style="183" customWidth="1"/>
    <col min="8" max="8" width="4.625" style="181" customWidth="1"/>
    <col min="9" max="17" width="11.75" style="183" customWidth="1"/>
    <col min="18" max="18" width="5.875" style="183" customWidth="1"/>
    <col min="19" max="19" width="14" style="183" customWidth="1"/>
    <col min="20" max="20" width="2.75" style="183" customWidth="1"/>
    <col min="21" max="255" width="11.375" style="183"/>
    <col min="256" max="256" width="5.125" style="183" customWidth="1"/>
    <col min="257" max="257" width="41.25" style="183" customWidth="1"/>
    <col min="258" max="258" width="10" style="183" customWidth="1"/>
    <col min="259" max="259" width="11.5" style="183" customWidth="1"/>
    <col min="260" max="260" width="11.75" style="183" customWidth="1"/>
    <col min="261" max="261" width="12.375" style="183" customWidth="1"/>
    <col min="262" max="262" width="12.25" style="183" customWidth="1"/>
    <col min="263" max="263" width="12.5" style="183" customWidth="1"/>
    <col min="264" max="264" width="11.125" style="183" customWidth="1"/>
    <col min="265" max="511" width="11.375" style="183"/>
    <col min="512" max="512" width="5.125" style="183" customWidth="1"/>
    <col min="513" max="513" width="41.25" style="183" customWidth="1"/>
    <col min="514" max="514" width="10" style="183" customWidth="1"/>
    <col min="515" max="515" width="11.5" style="183" customWidth="1"/>
    <col min="516" max="516" width="11.75" style="183" customWidth="1"/>
    <col min="517" max="517" width="12.375" style="183" customWidth="1"/>
    <col min="518" max="518" width="12.25" style="183" customWidth="1"/>
    <col min="519" max="519" width="12.5" style="183" customWidth="1"/>
    <col min="520" max="520" width="11.125" style="183" customWidth="1"/>
    <col min="521" max="767" width="11.375" style="183"/>
    <col min="768" max="768" width="5.125" style="183" customWidth="1"/>
    <col min="769" max="769" width="41.25" style="183" customWidth="1"/>
    <col min="770" max="770" width="10" style="183" customWidth="1"/>
    <col min="771" max="771" width="11.5" style="183" customWidth="1"/>
    <col min="772" max="772" width="11.75" style="183" customWidth="1"/>
    <col min="773" max="773" width="12.375" style="183" customWidth="1"/>
    <col min="774" max="774" width="12.25" style="183" customWidth="1"/>
    <col min="775" max="775" width="12.5" style="183" customWidth="1"/>
    <col min="776" max="776" width="11.125" style="183" customWidth="1"/>
    <col min="777" max="1023" width="11.375" style="183"/>
    <col min="1024" max="1024" width="5.125" style="183" customWidth="1"/>
    <col min="1025" max="1025" width="41.25" style="183" customWidth="1"/>
    <col min="1026" max="1026" width="10" style="183" customWidth="1"/>
    <col min="1027" max="1027" width="11.5" style="183" customWidth="1"/>
    <col min="1028" max="1028" width="11.75" style="183" customWidth="1"/>
    <col min="1029" max="1029" width="12.375" style="183" customWidth="1"/>
    <col min="1030" max="1030" width="12.25" style="183" customWidth="1"/>
    <col min="1031" max="1031" width="12.5" style="183" customWidth="1"/>
    <col min="1032" max="1032" width="11.125" style="183" customWidth="1"/>
    <col min="1033" max="1279" width="11.375" style="183"/>
    <col min="1280" max="1280" width="5.125" style="183" customWidth="1"/>
    <col min="1281" max="1281" width="41.25" style="183" customWidth="1"/>
    <col min="1282" max="1282" width="10" style="183" customWidth="1"/>
    <col min="1283" max="1283" width="11.5" style="183" customWidth="1"/>
    <col min="1284" max="1284" width="11.75" style="183" customWidth="1"/>
    <col min="1285" max="1285" width="12.375" style="183" customWidth="1"/>
    <col min="1286" max="1286" width="12.25" style="183" customWidth="1"/>
    <col min="1287" max="1287" width="12.5" style="183" customWidth="1"/>
    <col min="1288" max="1288" width="11.125" style="183" customWidth="1"/>
    <col min="1289" max="1535" width="11.375" style="183"/>
    <col min="1536" max="1536" width="5.125" style="183" customWidth="1"/>
    <col min="1537" max="1537" width="41.25" style="183" customWidth="1"/>
    <col min="1538" max="1538" width="10" style="183" customWidth="1"/>
    <col min="1539" max="1539" width="11.5" style="183" customWidth="1"/>
    <col min="1540" max="1540" width="11.75" style="183" customWidth="1"/>
    <col min="1541" max="1541" width="12.375" style="183" customWidth="1"/>
    <col min="1542" max="1542" width="12.25" style="183" customWidth="1"/>
    <col min="1543" max="1543" width="12.5" style="183" customWidth="1"/>
    <col min="1544" max="1544" width="11.125" style="183" customWidth="1"/>
    <col min="1545" max="1791" width="11.375" style="183"/>
    <col min="1792" max="1792" width="5.125" style="183" customWidth="1"/>
    <col min="1793" max="1793" width="41.25" style="183" customWidth="1"/>
    <col min="1794" max="1794" width="10" style="183" customWidth="1"/>
    <col min="1795" max="1795" width="11.5" style="183" customWidth="1"/>
    <col min="1796" max="1796" width="11.75" style="183" customWidth="1"/>
    <col min="1797" max="1797" width="12.375" style="183" customWidth="1"/>
    <col min="1798" max="1798" width="12.25" style="183" customWidth="1"/>
    <col min="1799" max="1799" width="12.5" style="183" customWidth="1"/>
    <col min="1800" max="1800" width="11.125" style="183" customWidth="1"/>
    <col min="1801" max="2047" width="11.375" style="183"/>
    <col min="2048" max="2048" width="5.125" style="183" customWidth="1"/>
    <col min="2049" max="2049" width="41.25" style="183" customWidth="1"/>
    <col min="2050" max="2050" width="10" style="183" customWidth="1"/>
    <col min="2051" max="2051" width="11.5" style="183" customWidth="1"/>
    <col min="2052" max="2052" width="11.75" style="183" customWidth="1"/>
    <col min="2053" max="2053" width="12.375" style="183" customWidth="1"/>
    <col min="2054" max="2054" width="12.25" style="183" customWidth="1"/>
    <col min="2055" max="2055" width="12.5" style="183" customWidth="1"/>
    <col min="2056" max="2056" width="11.125" style="183" customWidth="1"/>
    <col min="2057" max="2303" width="11.375" style="183"/>
    <col min="2304" max="2304" width="5.125" style="183" customWidth="1"/>
    <col min="2305" max="2305" width="41.25" style="183" customWidth="1"/>
    <col min="2306" max="2306" width="10" style="183" customWidth="1"/>
    <col min="2307" max="2307" width="11.5" style="183" customWidth="1"/>
    <col min="2308" max="2308" width="11.75" style="183" customWidth="1"/>
    <col min="2309" max="2309" width="12.375" style="183" customWidth="1"/>
    <col min="2310" max="2310" width="12.25" style="183" customWidth="1"/>
    <col min="2311" max="2311" width="12.5" style="183" customWidth="1"/>
    <col min="2312" max="2312" width="11.125" style="183" customWidth="1"/>
    <col min="2313" max="2559" width="11.375" style="183"/>
    <col min="2560" max="2560" width="5.125" style="183" customWidth="1"/>
    <col min="2561" max="2561" width="41.25" style="183" customWidth="1"/>
    <col min="2562" max="2562" width="10" style="183" customWidth="1"/>
    <col min="2563" max="2563" width="11.5" style="183" customWidth="1"/>
    <col min="2564" max="2564" width="11.75" style="183" customWidth="1"/>
    <col min="2565" max="2565" width="12.375" style="183" customWidth="1"/>
    <col min="2566" max="2566" width="12.25" style="183" customWidth="1"/>
    <col min="2567" max="2567" width="12.5" style="183" customWidth="1"/>
    <col min="2568" max="2568" width="11.125" style="183" customWidth="1"/>
    <col min="2569" max="2815" width="11.375" style="183"/>
    <col min="2816" max="2816" width="5.125" style="183" customWidth="1"/>
    <col min="2817" max="2817" width="41.25" style="183" customWidth="1"/>
    <col min="2818" max="2818" width="10" style="183" customWidth="1"/>
    <col min="2819" max="2819" width="11.5" style="183" customWidth="1"/>
    <col min="2820" max="2820" width="11.75" style="183" customWidth="1"/>
    <col min="2821" max="2821" width="12.375" style="183" customWidth="1"/>
    <col min="2822" max="2822" width="12.25" style="183" customWidth="1"/>
    <col min="2823" max="2823" width="12.5" style="183" customWidth="1"/>
    <col min="2824" max="2824" width="11.125" style="183" customWidth="1"/>
    <col min="2825" max="3071" width="11.375" style="183"/>
    <col min="3072" max="3072" width="5.125" style="183" customWidth="1"/>
    <col min="3073" max="3073" width="41.25" style="183" customWidth="1"/>
    <col min="3074" max="3074" width="10" style="183" customWidth="1"/>
    <col min="3075" max="3075" width="11.5" style="183" customWidth="1"/>
    <col min="3076" max="3076" width="11.75" style="183" customWidth="1"/>
    <col min="3077" max="3077" width="12.375" style="183" customWidth="1"/>
    <col min="3078" max="3078" width="12.25" style="183" customWidth="1"/>
    <col min="3079" max="3079" width="12.5" style="183" customWidth="1"/>
    <col min="3080" max="3080" width="11.125" style="183" customWidth="1"/>
    <col min="3081" max="3327" width="11.375" style="183"/>
    <col min="3328" max="3328" width="5.125" style="183" customWidth="1"/>
    <col min="3329" max="3329" width="41.25" style="183" customWidth="1"/>
    <col min="3330" max="3330" width="10" style="183" customWidth="1"/>
    <col min="3331" max="3331" width="11.5" style="183" customWidth="1"/>
    <col min="3332" max="3332" width="11.75" style="183" customWidth="1"/>
    <col min="3333" max="3333" width="12.375" style="183" customWidth="1"/>
    <col min="3334" max="3334" width="12.25" style="183" customWidth="1"/>
    <col min="3335" max="3335" width="12.5" style="183" customWidth="1"/>
    <col min="3336" max="3336" width="11.125" style="183" customWidth="1"/>
    <col min="3337" max="3583" width="11.375" style="183"/>
    <col min="3584" max="3584" width="5.125" style="183" customWidth="1"/>
    <col min="3585" max="3585" width="41.25" style="183" customWidth="1"/>
    <col min="3586" max="3586" width="10" style="183" customWidth="1"/>
    <col min="3587" max="3587" width="11.5" style="183" customWidth="1"/>
    <col min="3588" max="3588" width="11.75" style="183" customWidth="1"/>
    <col min="3589" max="3589" width="12.375" style="183" customWidth="1"/>
    <col min="3590" max="3590" width="12.25" style="183" customWidth="1"/>
    <col min="3591" max="3591" width="12.5" style="183" customWidth="1"/>
    <col min="3592" max="3592" width="11.125" style="183" customWidth="1"/>
    <col min="3593" max="3839" width="11.375" style="183"/>
    <col min="3840" max="3840" width="5.125" style="183" customWidth="1"/>
    <col min="3841" max="3841" width="41.25" style="183" customWidth="1"/>
    <col min="3842" max="3842" width="10" style="183" customWidth="1"/>
    <col min="3843" max="3843" width="11.5" style="183" customWidth="1"/>
    <col min="3844" max="3844" width="11.75" style="183" customWidth="1"/>
    <col min="3845" max="3845" width="12.375" style="183" customWidth="1"/>
    <col min="3846" max="3846" width="12.25" style="183" customWidth="1"/>
    <col min="3847" max="3847" width="12.5" style="183" customWidth="1"/>
    <col min="3848" max="3848" width="11.125" style="183" customWidth="1"/>
    <col min="3849" max="4095" width="11.375" style="183"/>
    <col min="4096" max="4096" width="5.125" style="183" customWidth="1"/>
    <col min="4097" max="4097" width="41.25" style="183" customWidth="1"/>
    <col min="4098" max="4098" width="10" style="183" customWidth="1"/>
    <col min="4099" max="4099" width="11.5" style="183" customWidth="1"/>
    <col min="4100" max="4100" width="11.75" style="183" customWidth="1"/>
    <col min="4101" max="4101" width="12.375" style="183" customWidth="1"/>
    <col min="4102" max="4102" width="12.25" style="183" customWidth="1"/>
    <col min="4103" max="4103" width="12.5" style="183" customWidth="1"/>
    <col min="4104" max="4104" width="11.125" style="183" customWidth="1"/>
    <col min="4105" max="4351" width="11.375" style="183"/>
    <col min="4352" max="4352" width="5.125" style="183" customWidth="1"/>
    <col min="4353" max="4353" width="41.25" style="183" customWidth="1"/>
    <col min="4354" max="4354" width="10" style="183" customWidth="1"/>
    <col min="4355" max="4355" width="11.5" style="183" customWidth="1"/>
    <col min="4356" max="4356" width="11.75" style="183" customWidth="1"/>
    <col min="4357" max="4357" width="12.375" style="183" customWidth="1"/>
    <col min="4358" max="4358" width="12.25" style="183" customWidth="1"/>
    <col min="4359" max="4359" width="12.5" style="183" customWidth="1"/>
    <col min="4360" max="4360" width="11.125" style="183" customWidth="1"/>
    <col min="4361" max="4607" width="11.375" style="183"/>
    <col min="4608" max="4608" width="5.125" style="183" customWidth="1"/>
    <col min="4609" max="4609" width="41.25" style="183" customWidth="1"/>
    <col min="4610" max="4610" width="10" style="183" customWidth="1"/>
    <col min="4611" max="4611" width="11.5" style="183" customWidth="1"/>
    <col min="4612" max="4612" width="11.75" style="183" customWidth="1"/>
    <col min="4613" max="4613" width="12.375" style="183" customWidth="1"/>
    <col min="4614" max="4614" width="12.25" style="183" customWidth="1"/>
    <col min="4615" max="4615" width="12.5" style="183" customWidth="1"/>
    <col min="4616" max="4616" width="11.125" style="183" customWidth="1"/>
    <col min="4617" max="4863" width="11.375" style="183"/>
    <col min="4864" max="4864" width="5.125" style="183" customWidth="1"/>
    <col min="4865" max="4865" width="41.25" style="183" customWidth="1"/>
    <col min="4866" max="4866" width="10" style="183" customWidth="1"/>
    <col min="4867" max="4867" width="11.5" style="183" customWidth="1"/>
    <col min="4868" max="4868" width="11.75" style="183" customWidth="1"/>
    <col min="4869" max="4869" width="12.375" style="183" customWidth="1"/>
    <col min="4870" max="4870" width="12.25" style="183" customWidth="1"/>
    <col min="4871" max="4871" width="12.5" style="183" customWidth="1"/>
    <col min="4872" max="4872" width="11.125" style="183" customWidth="1"/>
    <col min="4873" max="5119" width="11.375" style="183"/>
    <col min="5120" max="5120" width="5.125" style="183" customWidth="1"/>
    <col min="5121" max="5121" width="41.25" style="183" customWidth="1"/>
    <col min="5122" max="5122" width="10" style="183" customWidth="1"/>
    <col min="5123" max="5123" width="11.5" style="183" customWidth="1"/>
    <col min="5124" max="5124" width="11.75" style="183" customWidth="1"/>
    <col min="5125" max="5125" width="12.375" style="183" customWidth="1"/>
    <col min="5126" max="5126" width="12.25" style="183" customWidth="1"/>
    <col min="5127" max="5127" width="12.5" style="183" customWidth="1"/>
    <col min="5128" max="5128" width="11.125" style="183" customWidth="1"/>
    <col min="5129" max="5375" width="11.375" style="183"/>
    <col min="5376" max="5376" width="5.125" style="183" customWidth="1"/>
    <col min="5377" max="5377" width="41.25" style="183" customWidth="1"/>
    <col min="5378" max="5378" width="10" style="183" customWidth="1"/>
    <col min="5379" max="5379" width="11.5" style="183" customWidth="1"/>
    <col min="5380" max="5380" width="11.75" style="183" customWidth="1"/>
    <col min="5381" max="5381" width="12.375" style="183" customWidth="1"/>
    <col min="5382" max="5382" width="12.25" style="183" customWidth="1"/>
    <col min="5383" max="5383" width="12.5" style="183" customWidth="1"/>
    <col min="5384" max="5384" width="11.125" style="183" customWidth="1"/>
    <col min="5385" max="5631" width="11.375" style="183"/>
    <col min="5632" max="5632" width="5.125" style="183" customWidth="1"/>
    <col min="5633" max="5633" width="41.25" style="183" customWidth="1"/>
    <col min="5634" max="5634" width="10" style="183" customWidth="1"/>
    <col min="5635" max="5635" width="11.5" style="183" customWidth="1"/>
    <col min="5636" max="5636" width="11.75" style="183" customWidth="1"/>
    <col min="5637" max="5637" width="12.375" style="183" customWidth="1"/>
    <col min="5638" max="5638" width="12.25" style="183" customWidth="1"/>
    <col min="5639" max="5639" width="12.5" style="183" customWidth="1"/>
    <col min="5640" max="5640" width="11.125" style="183" customWidth="1"/>
    <col min="5641" max="5887" width="11.375" style="183"/>
    <col min="5888" max="5888" width="5.125" style="183" customWidth="1"/>
    <col min="5889" max="5889" width="41.25" style="183" customWidth="1"/>
    <col min="5890" max="5890" width="10" style="183" customWidth="1"/>
    <col min="5891" max="5891" width="11.5" style="183" customWidth="1"/>
    <col min="5892" max="5892" width="11.75" style="183" customWidth="1"/>
    <col min="5893" max="5893" width="12.375" style="183" customWidth="1"/>
    <col min="5894" max="5894" width="12.25" style="183" customWidth="1"/>
    <col min="5895" max="5895" width="12.5" style="183" customWidth="1"/>
    <col min="5896" max="5896" width="11.125" style="183" customWidth="1"/>
    <col min="5897" max="6143" width="11.375" style="183"/>
    <col min="6144" max="6144" width="5.125" style="183" customWidth="1"/>
    <col min="6145" max="6145" width="41.25" style="183" customWidth="1"/>
    <col min="6146" max="6146" width="10" style="183" customWidth="1"/>
    <col min="6147" max="6147" width="11.5" style="183" customWidth="1"/>
    <col min="6148" max="6148" width="11.75" style="183" customWidth="1"/>
    <col min="6149" max="6149" width="12.375" style="183" customWidth="1"/>
    <col min="6150" max="6150" width="12.25" style="183" customWidth="1"/>
    <col min="6151" max="6151" width="12.5" style="183" customWidth="1"/>
    <col min="6152" max="6152" width="11.125" style="183" customWidth="1"/>
    <col min="6153" max="6399" width="11.375" style="183"/>
    <col min="6400" max="6400" width="5.125" style="183" customWidth="1"/>
    <col min="6401" max="6401" width="41.25" style="183" customWidth="1"/>
    <col min="6402" max="6402" width="10" style="183" customWidth="1"/>
    <col min="6403" max="6403" width="11.5" style="183" customWidth="1"/>
    <col min="6404" max="6404" width="11.75" style="183" customWidth="1"/>
    <col min="6405" max="6405" width="12.375" style="183" customWidth="1"/>
    <col min="6406" max="6406" width="12.25" style="183" customWidth="1"/>
    <col min="6407" max="6407" width="12.5" style="183" customWidth="1"/>
    <col min="6408" max="6408" width="11.125" style="183" customWidth="1"/>
    <col min="6409" max="6655" width="11.375" style="183"/>
    <col min="6656" max="6656" width="5.125" style="183" customWidth="1"/>
    <col min="6657" max="6657" width="41.25" style="183" customWidth="1"/>
    <col min="6658" max="6658" width="10" style="183" customWidth="1"/>
    <col min="6659" max="6659" width="11.5" style="183" customWidth="1"/>
    <col min="6660" max="6660" width="11.75" style="183" customWidth="1"/>
    <col min="6661" max="6661" width="12.375" style="183" customWidth="1"/>
    <col min="6662" max="6662" width="12.25" style="183" customWidth="1"/>
    <col min="6663" max="6663" width="12.5" style="183" customWidth="1"/>
    <col min="6664" max="6664" width="11.125" style="183" customWidth="1"/>
    <col min="6665" max="6911" width="11.375" style="183"/>
    <col min="6912" max="6912" width="5.125" style="183" customWidth="1"/>
    <col min="6913" max="6913" width="41.25" style="183" customWidth="1"/>
    <col min="6914" max="6914" width="10" style="183" customWidth="1"/>
    <col min="6915" max="6915" width="11.5" style="183" customWidth="1"/>
    <col min="6916" max="6916" width="11.75" style="183" customWidth="1"/>
    <col min="6917" max="6917" width="12.375" style="183" customWidth="1"/>
    <col min="6918" max="6918" width="12.25" style="183" customWidth="1"/>
    <col min="6919" max="6919" width="12.5" style="183" customWidth="1"/>
    <col min="6920" max="6920" width="11.125" style="183" customWidth="1"/>
    <col min="6921" max="7167" width="11.375" style="183"/>
    <col min="7168" max="7168" width="5.125" style="183" customWidth="1"/>
    <col min="7169" max="7169" width="41.25" style="183" customWidth="1"/>
    <col min="7170" max="7170" width="10" style="183" customWidth="1"/>
    <col min="7171" max="7171" width="11.5" style="183" customWidth="1"/>
    <col min="7172" max="7172" width="11.75" style="183" customWidth="1"/>
    <col min="7173" max="7173" width="12.375" style="183" customWidth="1"/>
    <col min="7174" max="7174" width="12.25" style="183" customWidth="1"/>
    <col min="7175" max="7175" width="12.5" style="183" customWidth="1"/>
    <col min="7176" max="7176" width="11.125" style="183" customWidth="1"/>
    <col min="7177" max="7423" width="11.375" style="183"/>
    <col min="7424" max="7424" width="5.125" style="183" customWidth="1"/>
    <col min="7425" max="7425" width="41.25" style="183" customWidth="1"/>
    <col min="7426" max="7426" width="10" style="183" customWidth="1"/>
    <col min="7427" max="7427" width="11.5" style="183" customWidth="1"/>
    <col min="7428" max="7428" width="11.75" style="183" customWidth="1"/>
    <col min="7429" max="7429" width="12.375" style="183" customWidth="1"/>
    <col min="7430" max="7430" width="12.25" style="183" customWidth="1"/>
    <col min="7431" max="7431" width="12.5" style="183" customWidth="1"/>
    <col min="7432" max="7432" width="11.125" style="183" customWidth="1"/>
    <col min="7433" max="7679" width="11.375" style="183"/>
    <col min="7680" max="7680" width="5.125" style="183" customWidth="1"/>
    <col min="7681" max="7681" width="41.25" style="183" customWidth="1"/>
    <col min="7682" max="7682" width="10" style="183" customWidth="1"/>
    <col min="7683" max="7683" width="11.5" style="183" customWidth="1"/>
    <col min="7684" max="7684" width="11.75" style="183" customWidth="1"/>
    <col min="7685" max="7685" width="12.375" style="183" customWidth="1"/>
    <col min="7686" max="7686" width="12.25" style="183" customWidth="1"/>
    <col min="7687" max="7687" width="12.5" style="183" customWidth="1"/>
    <col min="7688" max="7688" width="11.125" style="183" customWidth="1"/>
    <col min="7689" max="7935" width="11.375" style="183"/>
    <col min="7936" max="7936" width="5.125" style="183" customWidth="1"/>
    <col min="7937" max="7937" width="41.25" style="183" customWidth="1"/>
    <col min="7938" max="7938" width="10" style="183" customWidth="1"/>
    <col min="7939" max="7939" width="11.5" style="183" customWidth="1"/>
    <col min="7940" max="7940" width="11.75" style="183" customWidth="1"/>
    <col min="7941" max="7941" width="12.375" style="183" customWidth="1"/>
    <col min="7942" max="7942" width="12.25" style="183" customWidth="1"/>
    <col min="7943" max="7943" width="12.5" style="183" customWidth="1"/>
    <col min="7944" max="7944" width="11.125" style="183" customWidth="1"/>
    <col min="7945" max="8191" width="11.375" style="183"/>
    <col min="8192" max="8192" width="5.125" style="183" customWidth="1"/>
    <col min="8193" max="8193" width="41.25" style="183" customWidth="1"/>
    <col min="8194" max="8194" width="10" style="183" customWidth="1"/>
    <col min="8195" max="8195" width="11.5" style="183" customWidth="1"/>
    <col min="8196" max="8196" width="11.75" style="183" customWidth="1"/>
    <col min="8197" max="8197" width="12.375" style="183" customWidth="1"/>
    <col min="8198" max="8198" width="12.25" style="183" customWidth="1"/>
    <col min="8199" max="8199" width="12.5" style="183" customWidth="1"/>
    <col min="8200" max="8200" width="11.125" style="183" customWidth="1"/>
    <col min="8201" max="8447" width="11.375" style="183"/>
    <col min="8448" max="8448" width="5.125" style="183" customWidth="1"/>
    <col min="8449" max="8449" width="41.25" style="183" customWidth="1"/>
    <col min="8450" max="8450" width="10" style="183" customWidth="1"/>
    <col min="8451" max="8451" width="11.5" style="183" customWidth="1"/>
    <col min="8452" max="8452" width="11.75" style="183" customWidth="1"/>
    <col min="8453" max="8453" width="12.375" style="183" customWidth="1"/>
    <col min="8454" max="8454" width="12.25" style="183" customWidth="1"/>
    <col min="8455" max="8455" width="12.5" style="183" customWidth="1"/>
    <col min="8456" max="8456" width="11.125" style="183" customWidth="1"/>
    <col min="8457" max="8703" width="11.375" style="183"/>
    <col min="8704" max="8704" width="5.125" style="183" customWidth="1"/>
    <col min="8705" max="8705" width="41.25" style="183" customWidth="1"/>
    <col min="8706" max="8706" width="10" style="183" customWidth="1"/>
    <col min="8707" max="8707" width="11.5" style="183" customWidth="1"/>
    <col min="8708" max="8708" width="11.75" style="183" customWidth="1"/>
    <col min="8709" max="8709" width="12.375" style="183" customWidth="1"/>
    <col min="8710" max="8710" width="12.25" style="183" customWidth="1"/>
    <col min="8711" max="8711" width="12.5" style="183" customWidth="1"/>
    <col min="8712" max="8712" width="11.125" style="183" customWidth="1"/>
    <col min="8713" max="8959" width="11.375" style="183"/>
    <col min="8960" max="8960" width="5.125" style="183" customWidth="1"/>
    <col min="8961" max="8961" width="41.25" style="183" customWidth="1"/>
    <col min="8962" max="8962" width="10" style="183" customWidth="1"/>
    <col min="8963" max="8963" width="11.5" style="183" customWidth="1"/>
    <col min="8964" max="8964" width="11.75" style="183" customWidth="1"/>
    <col min="8965" max="8965" width="12.375" style="183" customWidth="1"/>
    <col min="8966" max="8966" width="12.25" style="183" customWidth="1"/>
    <col min="8967" max="8967" width="12.5" style="183" customWidth="1"/>
    <col min="8968" max="8968" width="11.125" style="183" customWidth="1"/>
    <col min="8969" max="9215" width="11.375" style="183"/>
    <col min="9216" max="9216" width="5.125" style="183" customWidth="1"/>
    <col min="9217" max="9217" width="41.25" style="183" customWidth="1"/>
    <col min="9218" max="9218" width="10" style="183" customWidth="1"/>
    <col min="9219" max="9219" width="11.5" style="183" customWidth="1"/>
    <col min="9220" max="9220" width="11.75" style="183" customWidth="1"/>
    <col min="9221" max="9221" width="12.375" style="183" customWidth="1"/>
    <col min="9222" max="9222" width="12.25" style="183" customWidth="1"/>
    <col min="9223" max="9223" width="12.5" style="183" customWidth="1"/>
    <col min="9224" max="9224" width="11.125" style="183" customWidth="1"/>
    <col min="9225" max="9471" width="11.375" style="183"/>
    <col min="9472" max="9472" width="5.125" style="183" customWidth="1"/>
    <col min="9473" max="9473" width="41.25" style="183" customWidth="1"/>
    <col min="9474" max="9474" width="10" style="183" customWidth="1"/>
    <col min="9475" max="9475" width="11.5" style="183" customWidth="1"/>
    <col min="9476" max="9476" width="11.75" style="183" customWidth="1"/>
    <col min="9477" max="9477" width="12.375" style="183" customWidth="1"/>
    <col min="9478" max="9478" width="12.25" style="183" customWidth="1"/>
    <col min="9479" max="9479" width="12.5" style="183" customWidth="1"/>
    <col min="9480" max="9480" width="11.125" style="183" customWidth="1"/>
    <col min="9481" max="9727" width="11.375" style="183"/>
    <col min="9728" max="9728" width="5.125" style="183" customWidth="1"/>
    <col min="9729" max="9729" width="41.25" style="183" customWidth="1"/>
    <col min="9730" max="9730" width="10" style="183" customWidth="1"/>
    <col min="9731" max="9731" width="11.5" style="183" customWidth="1"/>
    <col min="9732" max="9732" width="11.75" style="183" customWidth="1"/>
    <col min="9733" max="9733" width="12.375" style="183" customWidth="1"/>
    <col min="9734" max="9734" width="12.25" style="183" customWidth="1"/>
    <col min="9735" max="9735" width="12.5" style="183" customWidth="1"/>
    <col min="9736" max="9736" width="11.125" style="183" customWidth="1"/>
    <col min="9737" max="9983" width="11.375" style="183"/>
    <col min="9984" max="9984" width="5.125" style="183" customWidth="1"/>
    <col min="9985" max="9985" width="41.25" style="183" customWidth="1"/>
    <col min="9986" max="9986" width="10" style="183" customWidth="1"/>
    <col min="9987" max="9987" width="11.5" style="183" customWidth="1"/>
    <col min="9988" max="9988" width="11.75" style="183" customWidth="1"/>
    <col min="9989" max="9989" width="12.375" style="183" customWidth="1"/>
    <col min="9990" max="9990" width="12.25" style="183" customWidth="1"/>
    <col min="9991" max="9991" width="12.5" style="183" customWidth="1"/>
    <col min="9992" max="9992" width="11.125" style="183" customWidth="1"/>
    <col min="9993" max="10239" width="11.375" style="183"/>
    <col min="10240" max="10240" width="5.125" style="183" customWidth="1"/>
    <col min="10241" max="10241" width="41.25" style="183" customWidth="1"/>
    <col min="10242" max="10242" width="10" style="183" customWidth="1"/>
    <col min="10243" max="10243" width="11.5" style="183" customWidth="1"/>
    <col min="10244" max="10244" width="11.75" style="183" customWidth="1"/>
    <col min="10245" max="10245" width="12.375" style="183" customWidth="1"/>
    <col min="10246" max="10246" width="12.25" style="183" customWidth="1"/>
    <col min="10247" max="10247" width="12.5" style="183" customWidth="1"/>
    <col min="10248" max="10248" width="11.125" style="183" customWidth="1"/>
    <col min="10249" max="10495" width="11.375" style="183"/>
    <col min="10496" max="10496" width="5.125" style="183" customWidth="1"/>
    <col min="10497" max="10497" width="41.25" style="183" customWidth="1"/>
    <col min="10498" max="10498" width="10" style="183" customWidth="1"/>
    <col min="10499" max="10499" width="11.5" style="183" customWidth="1"/>
    <col min="10500" max="10500" width="11.75" style="183" customWidth="1"/>
    <col min="10501" max="10501" width="12.375" style="183" customWidth="1"/>
    <col min="10502" max="10502" width="12.25" style="183" customWidth="1"/>
    <col min="10503" max="10503" width="12.5" style="183" customWidth="1"/>
    <col min="10504" max="10504" width="11.125" style="183" customWidth="1"/>
    <col min="10505" max="10751" width="11.375" style="183"/>
    <col min="10752" max="10752" width="5.125" style="183" customWidth="1"/>
    <col min="10753" max="10753" width="41.25" style="183" customWidth="1"/>
    <col min="10754" max="10754" width="10" style="183" customWidth="1"/>
    <col min="10755" max="10755" width="11.5" style="183" customWidth="1"/>
    <col min="10756" max="10756" width="11.75" style="183" customWidth="1"/>
    <col min="10757" max="10757" width="12.375" style="183" customWidth="1"/>
    <col min="10758" max="10758" width="12.25" style="183" customWidth="1"/>
    <col min="10759" max="10759" width="12.5" style="183" customWidth="1"/>
    <col min="10760" max="10760" width="11.125" style="183" customWidth="1"/>
    <col min="10761" max="11007" width="11.375" style="183"/>
    <col min="11008" max="11008" width="5.125" style="183" customWidth="1"/>
    <col min="11009" max="11009" width="41.25" style="183" customWidth="1"/>
    <col min="11010" max="11010" width="10" style="183" customWidth="1"/>
    <col min="11011" max="11011" width="11.5" style="183" customWidth="1"/>
    <col min="11012" max="11012" width="11.75" style="183" customWidth="1"/>
    <col min="11013" max="11013" width="12.375" style="183" customWidth="1"/>
    <col min="11014" max="11014" width="12.25" style="183" customWidth="1"/>
    <col min="11015" max="11015" width="12.5" style="183" customWidth="1"/>
    <col min="11016" max="11016" width="11.125" style="183" customWidth="1"/>
    <col min="11017" max="11263" width="11.375" style="183"/>
    <col min="11264" max="11264" width="5.125" style="183" customWidth="1"/>
    <col min="11265" max="11265" width="41.25" style="183" customWidth="1"/>
    <col min="11266" max="11266" width="10" style="183" customWidth="1"/>
    <col min="11267" max="11267" width="11.5" style="183" customWidth="1"/>
    <col min="11268" max="11268" width="11.75" style="183" customWidth="1"/>
    <col min="11269" max="11269" width="12.375" style="183" customWidth="1"/>
    <col min="11270" max="11270" width="12.25" style="183" customWidth="1"/>
    <col min="11271" max="11271" width="12.5" style="183" customWidth="1"/>
    <col min="11272" max="11272" width="11.125" style="183" customWidth="1"/>
    <col min="11273" max="11519" width="11.375" style="183"/>
    <col min="11520" max="11520" width="5.125" style="183" customWidth="1"/>
    <col min="11521" max="11521" width="41.25" style="183" customWidth="1"/>
    <col min="11522" max="11522" width="10" style="183" customWidth="1"/>
    <col min="11523" max="11523" width="11.5" style="183" customWidth="1"/>
    <col min="11524" max="11524" width="11.75" style="183" customWidth="1"/>
    <col min="11525" max="11525" width="12.375" style="183" customWidth="1"/>
    <col min="11526" max="11526" width="12.25" style="183" customWidth="1"/>
    <col min="11527" max="11527" width="12.5" style="183" customWidth="1"/>
    <col min="11528" max="11528" width="11.125" style="183" customWidth="1"/>
    <col min="11529" max="11775" width="11.375" style="183"/>
    <col min="11776" max="11776" width="5.125" style="183" customWidth="1"/>
    <col min="11777" max="11777" width="41.25" style="183" customWidth="1"/>
    <col min="11778" max="11778" width="10" style="183" customWidth="1"/>
    <col min="11779" max="11779" width="11.5" style="183" customWidth="1"/>
    <col min="11780" max="11780" width="11.75" style="183" customWidth="1"/>
    <col min="11781" max="11781" width="12.375" style="183" customWidth="1"/>
    <col min="11782" max="11782" width="12.25" style="183" customWidth="1"/>
    <col min="11783" max="11783" width="12.5" style="183" customWidth="1"/>
    <col min="11784" max="11784" width="11.125" style="183" customWidth="1"/>
    <col min="11785" max="12031" width="11.375" style="183"/>
    <col min="12032" max="12032" width="5.125" style="183" customWidth="1"/>
    <col min="12033" max="12033" width="41.25" style="183" customWidth="1"/>
    <col min="12034" max="12034" width="10" style="183" customWidth="1"/>
    <col min="12035" max="12035" width="11.5" style="183" customWidth="1"/>
    <col min="12036" max="12036" width="11.75" style="183" customWidth="1"/>
    <col min="12037" max="12037" width="12.375" style="183" customWidth="1"/>
    <col min="12038" max="12038" width="12.25" style="183" customWidth="1"/>
    <col min="12039" max="12039" width="12.5" style="183" customWidth="1"/>
    <col min="12040" max="12040" width="11.125" style="183" customWidth="1"/>
    <col min="12041" max="12287" width="11.375" style="183"/>
    <col min="12288" max="12288" width="5.125" style="183" customWidth="1"/>
    <col min="12289" max="12289" width="41.25" style="183" customWidth="1"/>
    <col min="12290" max="12290" width="10" style="183" customWidth="1"/>
    <col min="12291" max="12291" width="11.5" style="183" customWidth="1"/>
    <col min="12292" max="12292" width="11.75" style="183" customWidth="1"/>
    <col min="12293" max="12293" width="12.375" style="183" customWidth="1"/>
    <col min="12294" max="12294" width="12.25" style="183" customWidth="1"/>
    <col min="12295" max="12295" width="12.5" style="183" customWidth="1"/>
    <col min="12296" max="12296" width="11.125" style="183" customWidth="1"/>
    <col min="12297" max="12543" width="11.375" style="183"/>
    <col min="12544" max="12544" width="5.125" style="183" customWidth="1"/>
    <col min="12545" max="12545" width="41.25" style="183" customWidth="1"/>
    <col min="12546" max="12546" width="10" style="183" customWidth="1"/>
    <col min="12547" max="12547" width="11.5" style="183" customWidth="1"/>
    <col min="12548" max="12548" width="11.75" style="183" customWidth="1"/>
    <col min="12549" max="12549" width="12.375" style="183" customWidth="1"/>
    <col min="12550" max="12550" width="12.25" style="183" customWidth="1"/>
    <col min="12551" max="12551" width="12.5" style="183" customWidth="1"/>
    <col min="12552" max="12552" width="11.125" style="183" customWidth="1"/>
    <col min="12553" max="12799" width="11.375" style="183"/>
    <col min="12800" max="12800" width="5.125" style="183" customWidth="1"/>
    <col min="12801" max="12801" width="41.25" style="183" customWidth="1"/>
    <col min="12802" max="12802" width="10" style="183" customWidth="1"/>
    <col min="12803" max="12803" width="11.5" style="183" customWidth="1"/>
    <col min="12804" max="12804" width="11.75" style="183" customWidth="1"/>
    <col min="12805" max="12805" width="12.375" style="183" customWidth="1"/>
    <col min="12806" max="12806" width="12.25" style="183" customWidth="1"/>
    <col min="12807" max="12807" width="12.5" style="183" customWidth="1"/>
    <col min="12808" max="12808" width="11.125" style="183" customWidth="1"/>
    <col min="12809" max="13055" width="11.375" style="183"/>
    <col min="13056" max="13056" width="5.125" style="183" customWidth="1"/>
    <col min="13057" max="13057" width="41.25" style="183" customWidth="1"/>
    <col min="13058" max="13058" width="10" style="183" customWidth="1"/>
    <col min="13059" max="13059" width="11.5" style="183" customWidth="1"/>
    <col min="13060" max="13060" width="11.75" style="183" customWidth="1"/>
    <col min="13061" max="13061" width="12.375" style="183" customWidth="1"/>
    <col min="13062" max="13062" width="12.25" style="183" customWidth="1"/>
    <col min="13063" max="13063" width="12.5" style="183" customWidth="1"/>
    <col min="13064" max="13064" width="11.125" style="183" customWidth="1"/>
    <col min="13065" max="13311" width="11.375" style="183"/>
    <col min="13312" max="13312" width="5.125" style="183" customWidth="1"/>
    <col min="13313" max="13313" width="41.25" style="183" customWidth="1"/>
    <col min="13314" max="13314" width="10" style="183" customWidth="1"/>
    <col min="13315" max="13315" width="11.5" style="183" customWidth="1"/>
    <col min="13316" max="13316" width="11.75" style="183" customWidth="1"/>
    <col min="13317" max="13317" width="12.375" style="183" customWidth="1"/>
    <col min="13318" max="13318" width="12.25" style="183" customWidth="1"/>
    <col min="13319" max="13319" width="12.5" style="183" customWidth="1"/>
    <col min="13320" max="13320" width="11.125" style="183" customWidth="1"/>
    <col min="13321" max="13567" width="11.375" style="183"/>
    <col min="13568" max="13568" width="5.125" style="183" customWidth="1"/>
    <col min="13569" max="13569" width="41.25" style="183" customWidth="1"/>
    <col min="13570" max="13570" width="10" style="183" customWidth="1"/>
    <col min="13571" max="13571" width="11.5" style="183" customWidth="1"/>
    <col min="13572" max="13572" width="11.75" style="183" customWidth="1"/>
    <col min="13573" max="13573" width="12.375" style="183" customWidth="1"/>
    <col min="13574" max="13574" width="12.25" style="183" customWidth="1"/>
    <col min="13575" max="13575" width="12.5" style="183" customWidth="1"/>
    <col min="13576" max="13576" width="11.125" style="183" customWidth="1"/>
    <col min="13577" max="13823" width="11.375" style="183"/>
    <col min="13824" max="13824" width="5.125" style="183" customWidth="1"/>
    <col min="13825" max="13825" width="41.25" style="183" customWidth="1"/>
    <col min="13826" max="13826" width="10" style="183" customWidth="1"/>
    <col min="13827" max="13827" width="11.5" style="183" customWidth="1"/>
    <col min="13828" max="13828" width="11.75" style="183" customWidth="1"/>
    <col min="13829" max="13829" width="12.375" style="183" customWidth="1"/>
    <col min="13830" max="13830" width="12.25" style="183" customWidth="1"/>
    <col min="13831" max="13831" width="12.5" style="183" customWidth="1"/>
    <col min="13832" max="13832" width="11.125" style="183" customWidth="1"/>
    <col min="13833" max="14079" width="11.375" style="183"/>
    <col min="14080" max="14080" width="5.125" style="183" customWidth="1"/>
    <col min="14081" max="14081" width="41.25" style="183" customWidth="1"/>
    <col min="14082" max="14082" width="10" style="183" customWidth="1"/>
    <col min="14083" max="14083" width="11.5" style="183" customWidth="1"/>
    <col min="14084" max="14084" width="11.75" style="183" customWidth="1"/>
    <col min="14085" max="14085" width="12.375" style="183" customWidth="1"/>
    <col min="14086" max="14086" width="12.25" style="183" customWidth="1"/>
    <col min="14087" max="14087" width="12.5" style="183" customWidth="1"/>
    <col min="14088" max="14088" width="11.125" style="183" customWidth="1"/>
    <col min="14089" max="14335" width="11.375" style="183"/>
    <col min="14336" max="14336" width="5.125" style="183" customWidth="1"/>
    <col min="14337" max="14337" width="41.25" style="183" customWidth="1"/>
    <col min="14338" max="14338" width="10" style="183" customWidth="1"/>
    <col min="14339" max="14339" width="11.5" style="183" customWidth="1"/>
    <col min="14340" max="14340" width="11.75" style="183" customWidth="1"/>
    <col min="14341" max="14341" width="12.375" style="183" customWidth="1"/>
    <col min="14342" max="14342" width="12.25" style="183" customWidth="1"/>
    <col min="14343" max="14343" width="12.5" style="183" customWidth="1"/>
    <col min="14344" max="14344" width="11.125" style="183" customWidth="1"/>
    <col min="14345" max="14591" width="11.375" style="183"/>
    <col min="14592" max="14592" width="5.125" style="183" customWidth="1"/>
    <col min="14593" max="14593" width="41.25" style="183" customWidth="1"/>
    <col min="14594" max="14594" width="10" style="183" customWidth="1"/>
    <col min="14595" max="14595" width="11.5" style="183" customWidth="1"/>
    <col min="14596" max="14596" width="11.75" style="183" customWidth="1"/>
    <col min="14597" max="14597" width="12.375" style="183" customWidth="1"/>
    <col min="14598" max="14598" width="12.25" style="183" customWidth="1"/>
    <col min="14599" max="14599" width="12.5" style="183" customWidth="1"/>
    <col min="14600" max="14600" width="11.125" style="183" customWidth="1"/>
    <col min="14601" max="14847" width="11.375" style="183"/>
    <col min="14848" max="14848" width="5.125" style="183" customWidth="1"/>
    <col min="14849" max="14849" width="41.25" style="183" customWidth="1"/>
    <col min="14850" max="14850" width="10" style="183" customWidth="1"/>
    <col min="14851" max="14851" width="11.5" style="183" customWidth="1"/>
    <col min="14852" max="14852" width="11.75" style="183" customWidth="1"/>
    <col min="14853" max="14853" width="12.375" style="183" customWidth="1"/>
    <col min="14854" max="14854" width="12.25" style="183" customWidth="1"/>
    <col min="14855" max="14855" width="12.5" style="183" customWidth="1"/>
    <col min="14856" max="14856" width="11.125" style="183" customWidth="1"/>
    <col min="14857" max="15103" width="11.375" style="183"/>
    <col min="15104" max="15104" width="5.125" style="183" customWidth="1"/>
    <col min="15105" max="15105" width="41.25" style="183" customWidth="1"/>
    <col min="15106" max="15106" width="10" style="183" customWidth="1"/>
    <col min="15107" max="15107" width="11.5" style="183" customWidth="1"/>
    <col min="15108" max="15108" width="11.75" style="183" customWidth="1"/>
    <col min="15109" max="15109" width="12.375" style="183" customWidth="1"/>
    <col min="15110" max="15110" width="12.25" style="183" customWidth="1"/>
    <col min="15111" max="15111" width="12.5" style="183" customWidth="1"/>
    <col min="15112" max="15112" width="11.125" style="183" customWidth="1"/>
    <col min="15113" max="15359" width="11.375" style="183"/>
    <col min="15360" max="15360" width="5.125" style="183" customWidth="1"/>
    <col min="15361" max="15361" width="41.25" style="183" customWidth="1"/>
    <col min="15362" max="15362" width="10" style="183" customWidth="1"/>
    <col min="15363" max="15363" width="11.5" style="183" customWidth="1"/>
    <col min="15364" max="15364" width="11.75" style="183" customWidth="1"/>
    <col min="15365" max="15365" width="12.375" style="183" customWidth="1"/>
    <col min="15366" max="15366" width="12.25" style="183" customWidth="1"/>
    <col min="15367" max="15367" width="12.5" style="183" customWidth="1"/>
    <col min="15368" max="15368" width="11.125" style="183" customWidth="1"/>
    <col min="15369" max="15615" width="11.375" style="183"/>
    <col min="15616" max="15616" width="5.125" style="183" customWidth="1"/>
    <col min="15617" max="15617" width="41.25" style="183" customWidth="1"/>
    <col min="15618" max="15618" width="10" style="183" customWidth="1"/>
    <col min="15619" max="15619" width="11.5" style="183" customWidth="1"/>
    <col min="15620" max="15620" width="11.75" style="183" customWidth="1"/>
    <col min="15621" max="15621" width="12.375" style="183" customWidth="1"/>
    <col min="15622" max="15622" width="12.25" style="183" customWidth="1"/>
    <col min="15623" max="15623" width="12.5" style="183" customWidth="1"/>
    <col min="15624" max="15624" width="11.125" style="183" customWidth="1"/>
    <col min="15625" max="15871" width="11.375" style="183"/>
    <col min="15872" max="15872" width="5.125" style="183" customWidth="1"/>
    <col min="15873" max="15873" width="41.25" style="183" customWidth="1"/>
    <col min="15874" max="15874" width="10" style="183" customWidth="1"/>
    <col min="15875" max="15875" width="11.5" style="183" customWidth="1"/>
    <col min="15876" max="15876" width="11.75" style="183" customWidth="1"/>
    <col min="15877" max="15877" width="12.375" style="183" customWidth="1"/>
    <col min="15878" max="15878" width="12.25" style="183" customWidth="1"/>
    <col min="15879" max="15879" width="12.5" style="183" customWidth="1"/>
    <col min="15880" max="15880" width="11.125" style="183" customWidth="1"/>
    <col min="15881" max="16127" width="11.375" style="183"/>
    <col min="16128" max="16128" width="5.125" style="183" customWidth="1"/>
    <col min="16129" max="16129" width="41.25" style="183" customWidth="1"/>
    <col min="16130" max="16130" width="10" style="183" customWidth="1"/>
    <col min="16131" max="16131" width="11.5" style="183" customWidth="1"/>
    <col min="16132" max="16132" width="11.75" style="183" customWidth="1"/>
    <col min="16133" max="16133" width="12.375" style="183" customWidth="1"/>
    <col min="16134" max="16134" width="12.25" style="183" customWidth="1"/>
    <col min="16135" max="16135" width="12.5" style="183" customWidth="1"/>
    <col min="16136" max="16136" width="11.125" style="183" customWidth="1"/>
    <col min="16137" max="16384" width="11.375" style="183"/>
  </cols>
  <sheetData>
    <row r="1" spans="1:19" s="181" customFormat="1" ht="16.5" customHeight="1" thickBot="1" x14ac:dyDescent="0.25">
      <c r="A1" s="278"/>
      <c r="B1" s="279"/>
      <c r="C1" s="279"/>
      <c r="D1" s="279"/>
      <c r="E1" s="279"/>
      <c r="F1" s="279"/>
      <c r="G1" s="279"/>
      <c r="H1" s="278"/>
      <c r="I1" s="180"/>
      <c r="J1" s="180"/>
      <c r="K1" s="180"/>
      <c r="L1" s="180"/>
      <c r="M1" s="180"/>
      <c r="N1" s="180"/>
      <c r="O1" s="180"/>
      <c r="P1" s="180"/>
      <c r="Q1" s="278"/>
      <c r="R1" s="278"/>
      <c r="S1" s="278"/>
    </row>
    <row r="2" spans="1:19" ht="22.5" customHeight="1" thickTop="1" x14ac:dyDescent="0.25">
      <c r="A2" s="278"/>
      <c r="B2" s="278"/>
      <c r="C2" s="278"/>
      <c r="D2" s="278"/>
      <c r="E2" s="278"/>
      <c r="F2" s="278"/>
      <c r="G2" s="278"/>
      <c r="H2" s="278"/>
      <c r="I2" s="182"/>
      <c r="J2" s="182"/>
      <c r="K2" s="182"/>
      <c r="L2" s="280"/>
      <c r="M2" s="280"/>
      <c r="N2" s="280"/>
      <c r="O2" s="280"/>
      <c r="P2" s="280"/>
      <c r="Q2" s="280"/>
      <c r="R2" s="280"/>
      <c r="S2" s="280"/>
    </row>
    <row r="3" spans="1:19" ht="22.5" customHeight="1" x14ac:dyDescent="0.25">
      <c r="A3" s="278"/>
      <c r="B3" s="184" t="s">
        <v>90</v>
      </c>
      <c r="C3" s="278"/>
      <c r="D3" s="278"/>
      <c r="E3" s="278"/>
      <c r="F3" s="278"/>
      <c r="G3" s="278"/>
      <c r="H3" s="278"/>
      <c r="I3" s="182"/>
      <c r="J3" s="182"/>
      <c r="K3" s="182"/>
      <c r="L3" s="280"/>
      <c r="M3" s="280"/>
      <c r="N3" s="280"/>
      <c r="O3" s="280"/>
      <c r="P3" s="280"/>
      <c r="Q3" s="280"/>
      <c r="R3" s="280"/>
      <c r="S3" s="280"/>
    </row>
    <row r="4" spans="1:19" ht="22.5" customHeight="1" x14ac:dyDescent="0.25">
      <c r="A4" s="278"/>
      <c r="B4" s="144"/>
      <c r="C4" s="278"/>
      <c r="D4" s="278"/>
      <c r="E4" s="278"/>
      <c r="F4" s="278"/>
      <c r="G4" s="278"/>
      <c r="H4" s="146"/>
      <c r="I4" s="182"/>
      <c r="J4" s="182"/>
      <c r="K4" s="182"/>
      <c r="L4" s="280"/>
      <c r="M4" s="280"/>
      <c r="N4" s="280"/>
      <c r="O4" s="280"/>
      <c r="P4" s="280"/>
      <c r="Q4" s="280"/>
      <c r="R4" s="280"/>
      <c r="S4" s="280"/>
    </row>
    <row r="5" spans="1:19" ht="22.5" customHeight="1" x14ac:dyDescent="0.25">
      <c r="A5" s="278"/>
      <c r="B5" s="343" t="s">
        <v>156</v>
      </c>
      <c r="C5" s="344"/>
      <c r="D5" s="344"/>
      <c r="E5" s="344"/>
      <c r="F5" s="345"/>
      <c r="G5" s="278"/>
      <c r="H5" s="146"/>
      <c r="I5" s="182"/>
      <c r="J5" s="182"/>
      <c r="K5" s="182"/>
      <c r="L5" s="280"/>
      <c r="M5" s="280"/>
      <c r="N5" s="280"/>
      <c r="O5" s="280"/>
      <c r="P5" s="280"/>
      <c r="Q5" s="280"/>
      <c r="R5" s="280"/>
      <c r="S5" s="280"/>
    </row>
    <row r="6" spans="1:19" ht="22.5" customHeight="1" x14ac:dyDescent="0.25">
      <c r="A6" s="278"/>
      <c r="B6" s="346"/>
      <c r="C6" s="347"/>
      <c r="D6" s="347"/>
      <c r="E6" s="347"/>
      <c r="F6" s="348"/>
      <c r="G6" s="278"/>
      <c r="H6" s="146"/>
      <c r="I6" s="182"/>
      <c r="J6" s="182"/>
      <c r="K6" s="182"/>
      <c r="L6" s="280"/>
      <c r="M6" s="280"/>
      <c r="N6" s="280"/>
      <c r="O6" s="280"/>
      <c r="P6" s="280"/>
      <c r="Q6" s="280"/>
      <c r="R6" s="280"/>
      <c r="S6" s="280"/>
    </row>
    <row r="7" spans="1:19" ht="22.5" customHeight="1" x14ac:dyDescent="0.25">
      <c r="A7" s="278"/>
      <c r="B7" s="346"/>
      <c r="C7" s="347"/>
      <c r="D7" s="347"/>
      <c r="E7" s="347"/>
      <c r="F7" s="348"/>
      <c r="G7" s="278"/>
      <c r="H7" s="146"/>
      <c r="I7" s="182"/>
      <c r="J7" s="182"/>
      <c r="K7" s="182"/>
      <c r="L7" s="280"/>
      <c r="M7" s="280"/>
      <c r="N7" s="280"/>
      <c r="O7" s="280"/>
      <c r="P7" s="280"/>
      <c r="Q7" s="280"/>
      <c r="R7" s="280"/>
      <c r="S7" s="280"/>
    </row>
    <row r="8" spans="1:19" ht="22.5" customHeight="1" x14ac:dyDescent="0.25">
      <c r="A8" s="278"/>
      <c r="B8" s="346"/>
      <c r="C8" s="347"/>
      <c r="D8" s="347"/>
      <c r="E8" s="347"/>
      <c r="F8" s="348"/>
      <c r="G8" s="278"/>
      <c r="H8" s="146"/>
      <c r="I8" s="182"/>
      <c r="J8" s="182"/>
      <c r="K8" s="182"/>
      <c r="L8" s="280"/>
      <c r="M8" s="280"/>
      <c r="N8" s="280"/>
      <c r="O8" s="280"/>
      <c r="P8" s="280"/>
      <c r="Q8" s="280"/>
      <c r="R8" s="280"/>
      <c r="S8" s="280"/>
    </row>
    <row r="9" spans="1:19" ht="22.5" customHeight="1" x14ac:dyDescent="0.25">
      <c r="A9" s="278"/>
      <c r="B9" s="346"/>
      <c r="C9" s="347"/>
      <c r="D9" s="347"/>
      <c r="E9" s="347"/>
      <c r="F9" s="348"/>
      <c r="G9" s="278"/>
      <c r="H9" s="146"/>
      <c r="I9" s="182"/>
      <c r="J9" s="182"/>
      <c r="K9" s="182"/>
      <c r="L9" s="280"/>
      <c r="M9" s="280"/>
      <c r="N9" s="280"/>
      <c r="O9" s="280"/>
      <c r="P9" s="280"/>
      <c r="Q9" s="280"/>
      <c r="R9" s="280"/>
      <c r="S9" s="280"/>
    </row>
    <row r="10" spans="1:19" ht="22.5" customHeight="1" x14ac:dyDescent="0.25">
      <c r="A10" s="278"/>
      <c r="B10" s="346"/>
      <c r="C10" s="347"/>
      <c r="D10" s="347"/>
      <c r="E10" s="347"/>
      <c r="F10" s="348"/>
      <c r="G10" s="278"/>
      <c r="H10" s="146"/>
      <c r="I10" s="182"/>
      <c r="J10" s="182"/>
      <c r="K10" s="182"/>
      <c r="L10" s="280"/>
      <c r="M10" s="280"/>
      <c r="N10" s="280"/>
      <c r="O10" s="280"/>
      <c r="P10" s="280"/>
      <c r="Q10" s="280"/>
      <c r="R10" s="280"/>
      <c r="S10" s="280"/>
    </row>
    <row r="11" spans="1:19" ht="22.5" customHeight="1" x14ac:dyDescent="0.25">
      <c r="A11" s="278"/>
      <c r="B11" s="346"/>
      <c r="C11" s="347"/>
      <c r="D11" s="347"/>
      <c r="E11" s="347"/>
      <c r="F11" s="348"/>
      <c r="G11" s="278"/>
      <c r="H11" s="146"/>
      <c r="I11" s="182"/>
      <c r="J11" s="182"/>
      <c r="K11" s="182"/>
      <c r="L11" s="280"/>
      <c r="M11" s="280"/>
      <c r="N11" s="280"/>
      <c r="O11" s="280"/>
      <c r="P11" s="280"/>
      <c r="Q11" s="280"/>
      <c r="R11" s="280"/>
      <c r="S11" s="280"/>
    </row>
    <row r="12" spans="1:19" ht="22.5" customHeight="1" x14ac:dyDescent="0.25">
      <c r="A12" s="278"/>
      <c r="B12" s="346"/>
      <c r="C12" s="347"/>
      <c r="D12" s="347"/>
      <c r="E12" s="347"/>
      <c r="F12" s="348"/>
      <c r="G12" s="278"/>
      <c r="H12" s="146"/>
      <c r="I12" s="182"/>
      <c r="J12" s="182"/>
      <c r="K12" s="182"/>
      <c r="L12" s="280"/>
      <c r="M12" s="280"/>
      <c r="N12" s="280"/>
      <c r="O12" s="280"/>
      <c r="P12" s="280"/>
      <c r="Q12" s="280"/>
      <c r="R12" s="280"/>
      <c r="S12" s="280"/>
    </row>
    <row r="13" spans="1:19" ht="22.5" customHeight="1" x14ac:dyDescent="0.25">
      <c r="A13" s="278"/>
      <c r="B13" s="346"/>
      <c r="C13" s="347"/>
      <c r="D13" s="347"/>
      <c r="E13" s="347"/>
      <c r="F13" s="348"/>
      <c r="G13" s="278"/>
      <c r="H13" s="146"/>
      <c r="I13" s="182"/>
      <c r="J13" s="182"/>
      <c r="K13" s="182"/>
      <c r="L13" s="280"/>
      <c r="M13" s="280"/>
      <c r="N13" s="280"/>
      <c r="O13" s="280"/>
      <c r="P13" s="280"/>
      <c r="Q13" s="280"/>
      <c r="R13" s="280"/>
      <c r="S13" s="280"/>
    </row>
    <row r="14" spans="1:19" ht="42.2" customHeight="1" x14ac:dyDescent="0.25">
      <c r="A14" s="278"/>
      <c r="B14" s="349"/>
      <c r="C14" s="350"/>
      <c r="D14" s="350"/>
      <c r="E14" s="350"/>
      <c r="F14" s="351"/>
      <c r="G14" s="278"/>
      <c r="H14" s="146"/>
      <c r="I14" s="182"/>
      <c r="J14" s="182"/>
      <c r="K14" s="182"/>
      <c r="L14" s="280"/>
      <c r="M14" s="280"/>
      <c r="N14" s="280"/>
      <c r="O14" s="280"/>
      <c r="P14" s="280"/>
      <c r="Q14" s="280"/>
      <c r="R14" s="280"/>
      <c r="S14" s="280"/>
    </row>
    <row r="15" spans="1:19" ht="23.45" customHeight="1" x14ac:dyDescent="0.25">
      <c r="A15" s="278"/>
      <c r="B15" s="126"/>
      <c r="C15" s="278"/>
      <c r="D15" s="278"/>
      <c r="E15" s="278"/>
      <c r="F15" s="97" t="s">
        <v>38</v>
      </c>
      <c r="G15" s="98"/>
      <c r="H15" s="281"/>
      <c r="I15" s="185"/>
      <c r="J15" s="185"/>
      <c r="K15" s="185"/>
      <c r="L15" s="280"/>
      <c r="M15" s="280"/>
      <c r="N15" s="280"/>
      <c r="O15" s="280"/>
      <c r="P15" s="280"/>
      <c r="Q15" s="282"/>
      <c r="R15" s="282"/>
      <c r="S15" s="282"/>
    </row>
    <row r="16" spans="1:19" ht="25.5" x14ac:dyDescent="0.25">
      <c r="A16" s="278"/>
      <c r="B16" s="126"/>
      <c r="C16" s="278"/>
      <c r="D16" s="278"/>
      <c r="E16" s="278"/>
      <c r="F16" s="213"/>
      <c r="G16" s="214" t="s">
        <v>155</v>
      </c>
      <c r="H16" s="281"/>
      <c r="I16" s="185"/>
      <c r="J16" s="185"/>
      <c r="K16" s="185"/>
      <c r="L16" s="280"/>
      <c r="M16" s="280"/>
      <c r="N16" s="280"/>
      <c r="O16" s="280"/>
      <c r="P16" s="280"/>
      <c r="Q16" s="280"/>
      <c r="R16" s="280"/>
      <c r="S16" s="280"/>
    </row>
    <row r="17" spans="1:19" ht="25.5" x14ac:dyDescent="0.2">
      <c r="A17" s="278"/>
      <c r="B17" s="126"/>
      <c r="C17" s="278"/>
      <c r="D17" s="278"/>
      <c r="E17" s="278"/>
      <c r="F17" s="215"/>
      <c r="G17" s="214" t="s">
        <v>42</v>
      </c>
      <c r="H17" s="278"/>
      <c r="I17" s="282"/>
      <c r="J17" s="280"/>
      <c r="K17" s="280"/>
      <c r="L17" s="280"/>
      <c r="M17" s="280"/>
      <c r="N17" s="280"/>
      <c r="O17" s="280"/>
      <c r="P17" s="280"/>
      <c r="Q17" s="280"/>
      <c r="R17" s="280"/>
      <c r="S17" s="280"/>
    </row>
    <row r="18" spans="1:19" s="181" customFormat="1" ht="23.45" customHeight="1" thickBot="1" x14ac:dyDescent="0.25">
      <c r="A18" s="278"/>
      <c r="B18" s="199"/>
      <c r="C18" s="279"/>
      <c r="D18" s="199"/>
      <c r="E18" s="283"/>
      <c r="F18" s="279"/>
      <c r="G18" s="279"/>
      <c r="H18" s="278"/>
      <c r="I18" s="278"/>
      <c r="J18" s="180"/>
      <c r="K18" s="180"/>
      <c r="L18" s="180"/>
      <c r="M18" s="180"/>
      <c r="N18" s="180"/>
      <c r="O18" s="180"/>
      <c r="P18" s="180"/>
      <c r="Q18" s="180"/>
      <c r="R18" s="180"/>
      <c r="S18" s="180"/>
    </row>
    <row r="19" spans="1:19" s="181" customFormat="1" ht="24.75" customHeight="1" thickTop="1" x14ac:dyDescent="0.2">
      <c r="A19" s="278"/>
      <c r="B19" s="278"/>
      <c r="C19" s="278"/>
      <c r="D19" s="278"/>
      <c r="E19" s="278"/>
      <c r="F19" s="278"/>
      <c r="G19" s="278"/>
      <c r="H19" s="278"/>
      <c r="I19" s="278"/>
      <c r="J19" s="180"/>
      <c r="K19" s="180"/>
      <c r="L19" s="180"/>
      <c r="M19" s="180"/>
      <c r="N19" s="180"/>
      <c r="O19" s="180"/>
      <c r="P19" s="180"/>
      <c r="Q19" s="180"/>
      <c r="R19" s="180"/>
      <c r="S19" s="180"/>
    </row>
    <row r="20" spans="1:19" s="186" customFormat="1" ht="30" customHeight="1" x14ac:dyDescent="0.2">
      <c r="A20" s="278"/>
      <c r="B20" s="210" t="s">
        <v>91</v>
      </c>
      <c r="C20" s="352" t="s">
        <v>46</v>
      </c>
      <c r="D20" s="352"/>
      <c r="E20" s="314" t="s">
        <v>92</v>
      </c>
      <c r="F20" s="180"/>
      <c r="G20" s="314" t="s">
        <v>93</v>
      </c>
      <c r="H20" s="180"/>
      <c r="I20" s="180"/>
      <c r="J20" s="180"/>
      <c r="K20" s="180"/>
      <c r="L20" s="180"/>
      <c r="M20" s="180"/>
      <c r="N20" s="180"/>
      <c r="O20" s="180"/>
      <c r="P20" s="180"/>
      <c r="Q20" s="180"/>
      <c r="R20" s="180"/>
      <c r="S20" s="180"/>
    </row>
    <row r="21" spans="1:19" s="187" customFormat="1" x14ac:dyDescent="0.2">
      <c r="A21" s="278"/>
      <c r="B21" s="211" t="s">
        <v>94</v>
      </c>
      <c r="C21" s="342"/>
      <c r="D21" s="342"/>
      <c r="E21" s="212">
        <v>0</v>
      </c>
      <c r="F21" s="101"/>
      <c r="G21" s="208">
        <f t="shared" ref="G21:G28" si="0">E21*12</f>
        <v>0</v>
      </c>
      <c r="H21" s="180"/>
      <c r="I21" s="280"/>
      <c r="J21" s="280"/>
      <c r="K21" s="280"/>
      <c r="L21" s="280"/>
      <c r="M21" s="280"/>
      <c r="N21" s="280"/>
      <c r="O21" s="280"/>
      <c r="P21" s="280"/>
      <c r="Q21" s="280"/>
      <c r="R21" s="280"/>
      <c r="S21" s="280"/>
    </row>
    <row r="22" spans="1:19" s="187" customFormat="1" x14ac:dyDescent="0.2">
      <c r="A22" s="278"/>
      <c r="B22" s="211" t="s">
        <v>95</v>
      </c>
      <c r="C22" s="342"/>
      <c r="D22" s="342"/>
      <c r="E22" s="212">
        <v>0</v>
      </c>
      <c r="F22" s="101"/>
      <c r="G22" s="208">
        <f t="shared" si="0"/>
        <v>0</v>
      </c>
      <c r="H22" s="180"/>
      <c r="I22" s="280"/>
      <c r="J22" s="280"/>
      <c r="K22" s="280"/>
      <c r="L22" s="280"/>
      <c r="M22" s="280"/>
      <c r="N22" s="280"/>
      <c r="O22" s="280"/>
      <c r="P22" s="280"/>
      <c r="Q22" s="280"/>
      <c r="R22" s="280"/>
      <c r="S22" s="280"/>
    </row>
    <row r="23" spans="1:19" s="187" customFormat="1" x14ac:dyDescent="0.2">
      <c r="A23" s="278"/>
      <c r="B23" s="211" t="s">
        <v>52</v>
      </c>
      <c r="C23" s="342"/>
      <c r="D23" s="342"/>
      <c r="E23" s="212">
        <v>0</v>
      </c>
      <c r="F23" s="101"/>
      <c r="G23" s="208">
        <f t="shared" si="0"/>
        <v>0</v>
      </c>
      <c r="H23" s="180"/>
      <c r="I23" s="280"/>
      <c r="J23" s="280"/>
      <c r="K23" s="280"/>
      <c r="L23" s="280"/>
      <c r="M23" s="280"/>
      <c r="N23" s="280"/>
      <c r="O23" s="280"/>
      <c r="P23" s="280"/>
      <c r="Q23" s="280"/>
      <c r="R23" s="280"/>
      <c r="S23" s="280"/>
    </row>
    <row r="24" spans="1:19" s="187" customFormat="1" x14ac:dyDescent="0.2">
      <c r="A24" s="278"/>
      <c r="B24" s="211" t="s">
        <v>52</v>
      </c>
      <c r="C24" s="342"/>
      <c r="D24" s="342"/>
      <c r="E24" s="212">
        <v>0</v>
      </c>
      <c r="F24" s="101"/>
      <c r="G24" s="208">
        <f t="shared" ref="G24:G25" si="1">E24*12</f>
        <v>0</v>
      </c>
      <c r="H24" s="180"/>
      <c r="I24" s="280"/>
      <c r="J24" s="280"/>
      <c r="K24" s="280"/>
      <c r="L24" s="280"/>
      <c r="M24" s="280"/>
      <c r="N24" s="280"/>
      <c r="O24" s="280"/>
      <c r="P24" s="280"/>
      <c r="Q24" s="280"/>
      <c r="R24" s="280"/>
      <c r="S24" s="280"/>
    </row>
    <row r="25" spans="1:19" s="187" customFormat="1" x14ac:dyDescent="0.2">
      <c r="A25" s="278"/>
      <c r="B25" s="211" t="s">
        <v>52</v>
      </c>
      <c r="C25" s="342"/>
      <c r="D25" s="342"/>
      <c r="E25" s="212">
        <v>0</v>
      </c>
      <c r="F25" s="101"/>
      <c r="G25" s="208">
        <f t="shared" si="1"/>
        <v>0</v>
      </c>
      <c r="H25" s="180"/>
      <c r="I25" s="280"/>
      <c r="J25" s="280"/>
      <c r="K25" s="280"/>
      <c r="L25" s="280"/>
      <c r="M25" s="280"/>
      <c r="N25" s="280"/>
      <c r="O25" s="280"/>
      <c r="P25" s="280"/>
      <c r="Q25" s="280"/>
      <c r="R25" s="280"/>
      <c r="S25" s="280"/>
    </row>
    <row r="26" spans="1:19" s="187" customFormat="1" x14ac:dyDescent="0.2">
      <c r="A26" s="278"/>
      <c r="B26" s="211" t="s">
        <v>52</v>
      </c>
      <c r="C26" s="342"/>
      <c r="D26" s="342"/>
      <c r="E26" s="212">
        <v>0</v>
      </c>
      <c r="F26" s="101"/>
      <c r="G26" s="208">
        <f t="shared" si="0"/>
        <v>0</v>
      </c>
      <c r="H26" s="180"/>
      <c r="I26" s="280"/>
      <c r="J26" s="280"/>
      <c r="K26" s="280"/>
      <c r="L26" s="280"/>
      <c r="M26" s="280"/>
      <c r="N26" s="280"/>
      <c r="O26" s="280"/>
      <c r="P26" s="280"/>
      <c r="Q26" s="280"/>
      <c r="R26" s="280"/>
      <c r="S26" s="280"/>
    </row>
    <row r="27" spans="1:19" s="187" customFormat="1" x14ac:dyDescent="0.2">
      <c r="A27" s="278"/>
      <c r="B27" s="211" t="s">
        <v>52</v>
      </c>
      <c r="C27" s="342"/>
      <c r="D27" s="342"/>
      <c r="E27" s="212">
        <v>0</v>
      </c>
      <c r="F27" s="101"/>
      <c r="G27" s="208">
        <f t="shared" si="0"/>
        <v>0</v>
      </c>
      <c r="H27" s="180"/>
      <c r="I27" s="280"/>
      <c r="J27" s="280"/>
      <c r="K27" s="280"/>
      <c r="L27" s="280"/>
      <c r="M27" s="280"/>
      <c r="N27" s="280"/>
      <c r="O27" s="280"/>
      <c r="P27" s="280"/>
      <c r="Q27" s="280"/>
      <c r="R27" s="280"/>
      <c r="S27" s="280"/>
    </row>
    <row r="28" spans="1:19" s="187" customFormat="1" x14ac:dyDescent="0.2">
      <c r="A28" s="278"/>
      <c r="B28" s="211" t="s">
        <v>52</v>
      </c>
      <c r="C28" s="342"/>
      <c r="D28" s="342"/>
      <c r="E28" s="212">
        <v>0</v>
      </c>
      <c r="F28" s="101"/>
      <c r="G28" s="208">
        <f t="shared" si="0"/>
        <v>0</v>
      </c>
      <c r="H28" s="180"/>
      <c r="I28" s="280"/>
      <c r="J28" s="280"/>
      <c r="K28" s="280"/>
      <c r="L28" s="280"/>
      <c r="M28" s="280"/>
      <c r="N28" s="280"/>
      <c r="O28" s="280"/>
      <c r="P28" s="280"/>
      <c r="Q28" s="280"/>
      <c r="R28" s="280"/>
      <c r="S28" s="280"/>
    </row>
    <row r="29" spans="1:19" s="187" customFormat="1" ht="15.95" customHeight="1" x14ac:dyDescent="0.2">
      <c r="A29" s="278"/>
      <c r="B29" s="356" t="s">
        <v>96</v>
      </c>
      <c r="C29" s="356"/>
      <c r="D29" s="356"/>
      <c r="E29" s="209">
        <f>SUM(E21:E28)</f>
        <v>0</v>
      </c>
      <c r="F29" s="101"/>
      <c r="G29" s="209">
        <f>SUM(G21:G28)</f>
        <v>0</v>
      </c>
      <c r="H29" s="180"/>
      <c r="I29" s="280"/>
      <c r="J29" s="280"/>
      <c r="K29" s="280"/>
      <c r="L29" s="280"/>
      <c r="M29" s="280"/>
      <c r="N29" s="280"/>
      <c r="O29" s="280"/>
      <c r="P29" s="280"/>
      <c r="Q29" s="280"/>
      <c r="R29" s="280"/>
      <c r="S29" s="280"/>
    </row>
    <row r="30" spans="1:19" s="187" customFormat="1" ht="28.5" customHeight="1" x14ac:dyDescent="0.2">
      <c r="A30" s="278"/>
      <c r="B30" s="278"/>
      <c r="C30" s="278"/>
      <c r="D30" s="278"/>
      <c r="E30" s="284"/>
      <c r="F30" s="188"/>
      <c r="G30" s="284"/>
      <c r="H30" s="180"/>
      <c r="I30" s="280"/>
      <c r="J30" s="280"/>
      <c r="K30" s="280"/>
      <c r="L30" s="280"/>
      <c r="M30" s="280"/>
      <c r="N30" s="280"/>
      <c r="O30" s="280"/>
      <c r="P30" s="280"/>
      <c r="Q30" s="280"/>
      <c r="R30" s="280"/>
      <c r="S30" s="280"/>
    </row>
    <row r="31" spans="1:19" s="186" customFormat="1" ht="30" customHeight="1" x14ac:dyDescent="0.2">
      <c r="A31" s="278"/>
      <c r="B31" s="210" t="s">
        <v>97</v>
      </c>
      <c r="C31" s="352" t="s">
        <v>46</v>
      </c>
      <c r="D31" s="352"/>
      <c r="E31" s="207" t="s">
        <v>98</v>
      </c>
      <c r="F31" s="285"/>
      <c r="G31" s="207" t="s">
        <v>99</v>
      </c>
      <c r="H31" s="180"/>
      <c r="I31" s="180"/>
      <c r="J31" s="180"/>
      <c r="K31" s="280"/>
      <c r="L31" s="180"/>
      <c r="M31" s="180"/>
      <c r="N31" s="180"/>
      <c r="O31" s="180"/>
      <c r="P31" s="180"/>
      <c r="Q31" s="180"/>
      <c r="R31" s="180"/>
      <c r="S31" s="180"/>
    </row>
    <row r="32" spans="1:19" s="187" customFormat="1" x14ac:dyDescent="0.2">
      <c r="A32" s="278"/>
      <c r="B32" s="211" t="s">
        <v>100</v>
      </c>
      <c r="C32" s="342"/>
      <c r="D32" s="342"/>
      <c r="E32" s="212">
        <v>0</v>
      </c>
      <c r="F32" s="101"/>
      <c r="G32" s="208">
        <f t="shared" ref="G32:G51" si="2">E32*12</f>
        <v>0</v>
      </c>
      <c r="H32" s="180"/>
      <c r="I32" s="280"/>
      <c r="J32" s="280"/>
      <c r="K32" s="280"/>
      <c r="L32" s="280"/>
      <c r="M32" s="280"/>
      <c r="N32" s="280"/>
      <c r="O32" s="280"/>
      <c r="P32" s="280"/>
      <c r="Q32" s="280"/>
      <c r="R32" s="280"/>
      <c r="S32" s="280"/>
    </row>
    <row r="33" spans="1:19" s="187" customFormat="1" x14ac:dyDescent="0.2">
      <c r="A33" s="278"/>
      <c r="B33" s="211" t="s">
        <v>101</v>
      </c>
      <c r="C33" s="342"/>
      <c r="D33" s="342"/>
      <c r="E33" s="212">
        <v>0</v>
      </c>
      <c r="F33" s="101"/>
      <c r="G33" s="208">
        <f t="shared" si="2"/>
        <v>0</v>
      </c>
      <c r="H33" s="180"/>
      <c r="I33" s="280"/>
      <c r="J33" s="280"/>
      <c r="K33" s="280"/>
      <c r="L33" s="280"/>
      <c r="M33" s="280"/>
      <c r="N33" s="280"/>
      <c r="O33" s="280"/>
      <c r="P33" s="280"/>
      <c r="Q33" s="280"/>
      <c r="R33" s="280"/>
      <c r="S33" s="280"/>
    </row>
    <row r="34" spans="1:19" s="187" customFormat="1" x14ac:dyDescent="0.2">
      <c r="A34" s="278"/>
      <c r="B34" s="211" t="s">
        <v>102</v>
      </c>
      <c r="C34" s="342"/>
      <c r="D34" s="342"/>
      <c r="E34" s="212">
        <v>0</v>
      </c>
      <c r="F34" s="101"/>
      <c r="G34" s="208">
        <f t="shared" si="2"/>
        <v>0</v>
      </c>
      <c r="H34" s="180"/>
      <c r="I34" s="280"/>
      <c r="J34" s="280"/>
      <c r="K34" s="280"/>
      <c r="L34" s="280"/>
      <c r="M34" s="280"/>
      <c r="N34" s="280"/>
      <c r="O34" s="280"/>
      <c r="P34" s="280"/>
      <c r="Q34" s="280"/>
      <c r="R34" s="280"/>
      <c r="S34" s="280"/>
    </row>
    <row r="35" spans="1:19" s="187" customFormat="1" x14ac:dyDescent="0.2">
      <c r="A35" s="278"/>
      <c r="B35" s="211" t="s">
        <v>103</v>
      </c>
      <c r="C35" s="342"/>
      <c r="D35" s="342"/>
      <c r="E35" s="212">
        <v>0</v>
      </c>
      <c r="F35" s="101"/>
      <c r="G35" s="208">
        <f t="shared" si="2"/>
        <v>0</v>
      </c>
      <c r="H35" s="180"/>
      <c r="I35" s="280"/>
      <c r="J35" s="280"/>
      <c r="K35" s="280"/>
      <c r="L35" s="280"/>
      <c r="M35" s="280"/>
      <c r="N35" s="280"/>
      <c r="O35" s="280"/>
      <c r="P35" s="280"/>
      <c r="Q35" s="280"/>
      <c r="R35" s="280"/>
      <c r="S35" s="280"/>
    </row>
    <row r="36" spans="1:19" s="187" customFormat="1" x14ac:dyDescent="0.2">
      <c r="A36" s="278"/>
      <c r="B36" s="211" t="s">
        <v>104</v>
      </c>
      <c r="C36" s="342"/>
      <c r="D36" s="342"/>
      <c r="E36" s="212">
        <v>0</v>
      </c>
      <c r="F36" s="101"/>
      <c r="G36" s="208">
        <f t="shared" si="2"/>
        <v>0</v>
      </c>
      <c r="H36" s="180"/>
      <c r="I36" s="280"/>
      <c r="J36" s="280"/>
      <c r="K36" s="280"/>
      <c r="L36" s="280"/>
      <c r="M36" s="280"/>
      <c r="N36" s="280"/>
      <c r="O36" s="280"/>
      <c r="P36" s="280"/>
      <c r="Q36" s="280"/>
      <c r="R36" s="280"/>
      <c r="S36" s="280"/>
    </row>
    <row r="37" spans="1:19" s="187" customFormat="1" x14ac:dyDescent="0.2">
      <c r="A37" s="278"/>
      <c r="B37" s="211" t="s">
        <v>105</v>
      </c>
      <c r="C37" s="342"/>
      <c r="D37" s="342"/>
      <c r="E37" s="212">
        <v>0</v>
      </c>
      <c r="F37" s="101"/>
      <c r="G37" s="208">
        <f t="shared" si="2"/>
        <v>0</v>
      </c>
      <c r="H37" s="180"/>
      <c r="I37" s="280"/>
      <c r="J37" s="280"/>
      <c r="K37" s="280"/>
      <c r="L37" s="280"/>
      <c r="M37" s="280"/>
      <c r="N37" s="280"/>
      <c r="O37" s="280"/>
      <c r="P37" s="280"/>
      <c r="Q37" s="280"/>
      <c r="R37" s="280"/>
      <c r="S37" s="280"/>
    </row>
    <row r="38" spans="1:19" s="187" customFormat="1" x14ac:dyDescent="0.2">
      <c r="A38" s="278"/>
      <c r="B38" s="211" t="s">
        <v>106</v>
      </c>
      <c r="C38" s="342"/>
      <c r="D38" s="342"/>
      <c r="E38" s="212">
        <v>0</v>
      </c>
      <c r="F38" s="101"/>
      <c r="G38" s="208">
        <f t="shared" si="2"/>
        <v>0</v>
      </c>
      <c r="H38" s="180"/>
      <c r="I38" s="280"/>
      <c r="J38" s="280"/>
      <c r="K38" s="280"/>
      <c r="L38" s="280"/>
      <c r="M38" s="280"/>
      <c r="N38" s="280"/>
      <c r="O38" s="280"/>
      <c r="P38" s="280"/>
      <c r="Q38" s="280"/>
      <c r="R38" s="280"/>
      <c r="S38" s="280"/>
    </row>
    <row r="39" spans="1:19" s="187" customFormat="1" ht="15" thickBot="1" x14ac:dyDescent="0.25">
      <c r="A39" s="278"/>
      <c r="B39" s="211" t="s">
        <v>107</v>
      </c>
      <c r="C39" s="342"/>
      <c r="D39" s="342"/>
      <c r="E39" s="212">
        <v>0</v>
      </c>
      <c r="F39" s="101"/>
      <c r="G39" s="208">
        <f t="shared" si="2"/>
        <v>0</v>
      </c>
      <c r="H39" s="180"/>
      <c r="I39" s="280"/>
      <c r="J39" s="280"/>
      <c r="K39" s="280"/>
      <c r="L39" s="280"/>
      <c r="M39" s="280"/>
      <c r="N39" s="280"/>
      <c r="O39" s="280"/>
      <c r="P39" s="280"/>
      <c r="Q39" s="189"/>
      <c r="R39" s="280"/>
      <c r="S39" s="280"/>
    </row>
    <row r="40" spans="1:19" s="187" customFormat="1" ht="15" thickBot="1" x14ac:dyDescent="0.25">
      <c r="A40" s="278"/>
      <c r="B40" s="211" t="s">
        <v>108</v>
      </c>
      <c r="C40" s="342"/>
      <c r="D40" s="342"/>
      <c r="E40" s="212">
        <v>0</v>
      </c>
      <c r="F40" s="101"/>
      <c r="G40" s="208">
        <f t="shared" si="2"/>
        <v>0</v>
      </c>
      <c r="H40" s="286"/>
      <c r="I40" s="280"/>
      <c r="J40" s="280"/>
      <c r="K40" s="280"/>
      <c r="L40" s="280"/>
      <c r="M40" s="280"/>
      <c r="N40" s="280"/>
      <c r="O40" s="280"/>
      <c r="P40" s="280"/>
      <c r="Q40" s="189"/>
      <c r="R40" s="280"/>
      <c r="S40" s="280"/>
    </row>
    <row r="41" spans="1:19" s="187" customFormat="1" x14ac:dyDescent="0.2">
      <c r="A41" s="278"/>
      <c r="B41" s="211" t="s">
        <v>109</v>
      </c>
      <c r="C41" s="342"/>
      <c r="D41" s="342"/>
      <c r="E41" s="212">
        <v>0</v>
      </c>
      <c r="F41" s="101"/>
      <c r="G41" s="208">
        <f t="shared" si="2"/>
        <v>0</v>
      </c>
      <c r="H41" s="180"/>
      <c r="I41" s="280"/>
      <c r="J41" s="280"/>
      <c r="K41" s="280"/>
      <c r="L41" s="280"/>
      <c r="M41" s="280"/>
      <c r="N41" s="280"/>
      <c r="O41" s="280"/>
      <c r="P41" s="280"/>
      <c r="Q41" s="189"/>
      <c r="R41" s="280"/>
      <c r="S41" s="280"/>
    </row>
    <row r="42" spans="1:19" s="187" customFormat="1" x14ac:dyDescent="0.2">
      <c r="A42" s="278"/>
      <c r="B42" s="211" t="s">
        <v>110</v>
      </c>
      <c r="C42" s="342"/>
      <c r="D42" s="342"/>
      <c r="E42" s="212">
        <v>0</v>
      </c>
      <c r="F42" s="101"/>
      <c r="G42" s="208">
        <f t="shared" si="2"/>
        <v>0</v>
      </c>
      <c r="H42" s="180"/>
      <c r="I42" s="280"/>
      <c r="J42" s="280"/>
      <c r="K42" s="280"/>
      <c r="L42" s="280"/>
      <c r="M42" s="280"/>
      <c r="N42" s="280"/>
      <c r="O42" s="280"/>
      <c r="P42" s="280"/>
      <c r="Q42" s="189"/>
      <c r="R42" s="280"/>
      <c r="S42" s="280"/>
    </row>
    <row r="43" spans="1:19" s="187" customFormat="1" x14ac:dyDescent="0.2">
      <c r="A43" s="278"/>
      <c r="B43" s="211" t="s">
        <v>111</v>
      </c>
      <c r="C43" s="342"/>
      <c r="D43" s="342"/>
      <c r="E43" s="212">
        <v>0</v>
      </c>
      <c r="F43" s="101"/>
      <c r="G43" s="208">
        <f t="shared" si="2"/>
        <v>0</v>
      </c>
      <c r="H43" s="180"/>
      <c r="I43" s="280"/>
      <c r="J43" s="280"/>
      <c r="K43" s="280"/>
      <c r="L43" s="280"/>
      <c r="M43" s="280"/>
      <c r="N43" s="280"/>
      <c r="O43" s="280"/>
      <c r="P43" s="280"/>
      <c r="Q43" s="189"/>
      <c r="R43" s="280"/>
      <c r="S43" s="280"/>
    </row>
    <row r="44" spans="1:19" s="187" customFormat="1" x14ac:dyDescent="0.2">
      <c r="A44" s="278"/>
      <c r="B44" s="211" t="s">
        <v>112</v>
      </c>
      <c r="C44" s="342"/>
      <c r="D44" s="342"/>
      <c r="E44" s="212">
        <v>0</v>
      </c>
      <c r="F44" s="101"/>
      <c r="G44" s="208">
        <f t="shared" si="2"/>
        <v>0</v>
      </c>
      <c r="H44" s="180"/>
      <c r="I44" s="280"/>
      <c r="J44" s="280"/>
      <c r="K44" s="280"/>
      <c r="L44" s="280"/>
      <c r="M44" s="280"/>
      <c r="N44" s="280"/>
      <c r="O44" s="280"/>
      <c r="P44" s="280"/>
      <c r="Q44" s="189"/>
      <c r="R44" s="280"/>
      <c r="S44" s="280"/>
    </row>
    <row r="45" spans="1:19" s="187" customFormat="1" x14ac:dyDescent="0.2">
      <c r="A45" s="278"/>
      <c r="B45" s="211" t="s">
        <v>113</v>
      </c>
      <c r="C45" s="342"/>
      <c r="D45" s="342"/>
      <c r="E45" s="212">
        <v>0</v>
      </c>
      <c r="F45" s="101"/>
      <c r="G45" s="208">
        <f t="shared" si="2"/>
        <v>0</v>
      </c>
      <c r="H45" s="180"/>
      <c r="I45" s="280"/>
      <c r="J45" s="280"/>
      <c r="K45" s="280"/>
      <c r="L45" s="280"/>
      <c r="M45" s="280"/>
      <c r="N45" s="280"/>
      <c r="O45" s="280"/>
      <c r="P45" s="280"/>
      <c r="Q45" s="189"/>
      <c r="R45" s="280"/>
      <c r="S45" s="280"/>
    </row>
    <row r="46" spans="1:19" s="187" customFormat="1" x14ac:dyDescent="0.2">
      <c r="A46" s="278"/>
      <c r="B46" s="211" t="s">
        <v>52</v>
      </c>
      <c r="C46" s="342"/>
      <c r="D46" s="342"/>
      <c r="E46" s="212">
        <v>0</v>
      </c>
      <c r="F46" s="101"/>
      <c r="G46" s="208">
        <f t="shared" ref="G46" si="3">E46*12</f>
        <v>0</v>
      </c>
      <c r="H46" s="180"/>
      <c r="I46" s="280"/>
      <c r="J46" s="280"/>
      <c r="K46" s="280"/>
      <c r="L46" s="280"/>
      <c r="M46" s="280"/>
      <c r="N46" s="280"/>
      <c r="O46" s="280"/>
      <c r="P46" s="280"/>
      <c r="Q46" s="189"/>
      <c r="R46" s="280"/>
      <c r="S46" s="280"/>
    </row>
    <row r="47" spans="1:19" s="187" customFormat="1" x14ac:dyDescent="0.2">
      <c r="A47" s="278"/>
      <c r="B47" s="211" t="s">
        <v>52</v>
      </c>
      <c r="C47" s="342"/>
      <c r="D47" s="342"/>
      <c r="E47" s="212">
        <v>0</v>
      </c>
      <c r="F47" s="101"/>
      <c r="G47" s="208">
        <f t="shared" si="2"/>
        <v>0</v>
      </c>
      <c r="H47" s="180"/>
      <c r="I47" s="280"/>
      <c r="J47" s="280"/>
      <c r="K47" s="280"/>
      <c r="L47" s="280"/>
      <c r="M47" s="280"/>
      <c r="N47" s="280"/>
      <c r="O47" s="280"/>
      <c r="P47" s="280"/>
      <c r="Q47" s="189"/>
      <c r="R47" s="280"/>
      <c r="S47" s="280"/>
    </row>
    <row r="48" spans="1:19" s="187" customFormat="1" x14ac:dyDescent="0.2">
      <c r="A48" s="278"/>
      <c r="B48" s="211" t="s">
        <v>52</v>
      </c>
      <c r="C48" s="342"/>
      <c r="D48" s="342"/>
      <c r="E48" s="212">
        <v>0</v>
      </c>
      <c r="F48" s="101"/>
      <c r="G48" s="208">
        <f t="shared" si="2"/>
        <v>0</v>
      </c>
      <c r="H48" s="180"/>
      <c r="I48" s="280"/>
      <c r="J48" s="280"/>
      <c r="K48" s="280"/>
      <c r="L48" s="280"/>
      <c r="M48" s="280"/>
      <c r="N48" s="280"/>
      <c r="O48" s="280"/>
      <c r="P48" s="280"/>
      <c r="Q48" s="189"/>
      <c r="R48" s="280"/>
      <c r="S48" s="280"/>
    </row>
    <row r="49" spans="1:19" s="187" customFormat="1" x14ac:dyDescent="0.2">
      <c r="A49" s="278"/>
      <c r="B49" s="211" t="s">
        <v>52</v>
      </c>
      <c r="C49" s="342"/>
      <c r="D49" s="342"/>
      <c r="E49" s="212">
        <v>0</v>
      </c>
      <c r="F49" s="101"/>
      <c r="G49" s="208">
        <f t="shared" si="2"/>
        <v>0</v>
      </c>
      <c r="H49" s="180"/>
      <c r="I49" s="280"/>
      <c r="J49" s="280"/>
      <c r="K49" s="280"/>
      <c r="L49" s="280"/>
      <c r="M49" s="280"/>
      <c r="N49" s="280"/>
      <c r="O49" s="280"/>
      <c r="P49" s="280"/>
      <c r="Q49" s="189"/>
      <c r="R49" s="280"/>
      <c r="S49" s="280"/>
    </row>
    <row r="50" spans="1:19" s="187" customFormat="1" x14ac:dyDescent="0.2">
      <c r="A50" s="278"/>
      <c r="B50" s="211" t="s">
        <v>52</v>
      </c>
      <c r="C50" s="342"/>
      <c r="D50" s="342"/>
      <c r="E50" s="212">
        <v>0</v>
      </c>
      <c r="F50" s="101"/>
      <c r="G50" s="208">
        <f t="shared" si="2"/>
        <v>0</v>
      </c>
      <c r="H50" s="180"/>
      <c r="I50" s="280"/>
      <c r="J50" s="280"/>
      <c r="K50" s="280"/>
      <c r="L50" s="280"/>
      <c r="M50" s="280"/>
      <c r="N50" s="280"/>
      <c r="O50" s="280"/>
      <c r="P50" s="280"/>
      <c r="Q50" s="189"/>
      <c r="R50" s="280"/>
      <c r="S50" s="280"/>
    </row>
    <row r="51" spans="1:19" s="187" customFormat="1" x14ac:dyDescent="0.2">
      <c r="A51" s="278"/>
      <c r="B51" s="211" t="s">
        <v>52</v>
      </c>
      <c r="C51" s="342"/>
      <c r="D51" s="342"/>
      <c r="E51" s="212">
        <v>0</v>
      </c>
      <c r="F51" s="101"/>
      <c r="G51" s="208">
        <f t="shared" si="2"/>
        <v>0</v>
      </c>
      <c r="H51" s="180"/>
      <c r="I51" s="280"/>
      <c r="J51" s="280"/>
      <c r="K51" s="280"/>
      <c r="L51" s="280"/>
      <c r="M51" s="280"/>
      <c r="N51" s="280"/>
      <c r="O51" s="280"/>
      <c r="P51" s="280"/>
      <c r="Q51" s="189"/>
      <c r="R51" s="280"/>
      <c r="S51" s="280"/>
    </row>
    <row r="52" spans="1:19" s="187" customFormat="1" ht="15" customHeight="1" x14ac:dyDescent="0.2">
      <c r="A52" s="278"/>
      <c r="B52" s="356" t="s">
        <v>114</v>
      </c>
      <c r="C52" s="356"/>
      <c r="D52" s="356"/>
      <c r="E52" s="209">
        <f>SUM(E32:E51)</f>
        <v>0</v>
      </c>
      <c r="F52" s="101"/>
      <c r="G52" s="209">
        <f>SUM(G32:G51)</f>
        <v>0</v>
      </c>
      <c r="H52" s="180"/>
      <c r="I52" s="280"/>
      <c r="J52" s="280"/>
      <c r="K52" s="280"/>
      <c r="L52" s="280"/>
      <c r="M52" s="280"/>
      <c r="N52" s="280"/>
      <c r="O52" s="280"/>
      <c r="P52" s="280"/>
      <c r="Q52" s="280"/>
      <c r="R52" s="280"/>
      <c r="S52" s="280"/>
    </row>
    <row r="53" spans="1:19" s="187" customFormat="1" ht="31.5" customHeight="1" x14ac:dyDescent="0.2">
      <c r="A53" s="278"/>
      <c r="B53" s="278"/>
      <c r="C53" s="278"/>
      <c r="D53" s="278"/>
      <c r="E53" s="190"/>
      <c r="F53" s="188"/>
      <c r="G53" s="190"/>
      <c r="H53" s="180"/>
      <c r="I53" s="280"/>
      <c r="J53" s="280"/>
      <c r="K53" s="280"/>
      <c r="L53" s="280"/>
      <c r="M53" s="280"/>
      <c r="N53" s="280"/>
      <c r="O53" s="280"/>
      <c r="P53" s="280"/>
      <c r="Q53" s="280"/>
      <c r="R53" s="280"/>
      <c r="S53" s="280"/>
    </row>
    <row r="54" spans="1:19" s="187" customFormat="1" ht="31.5" customHeight="1" x14ac:dyDescent="0.2">
      <c r="A54" s="278"/>
      <c r="B54" s="278"/>
      <c r="C54" s="278"/>
      <c r="D54" s="278"/>
      <c r="E54" s="205" t="s">
        <v>115</v>
      </c>
      <c r="F54" s="285"/>
      <c r="G54" s="205" t="s">
        <v>116</v>
      </c>
      <c r="H54" s="180"/>
      <c r="I54" s="280"/>
      <c r="J54" s="280"/>
      <c r="K54" s="280"/>
      <c r="L54" s="280"/>
      <c r="M54" s="280"/>
      <c r="N54" s="280"/>
      <c r="O54" s="280"/>
      <c r="P54" s="280"/>
      <c r="Q54" s="280"/>
      <c r="R54" s="280"/>
      <c r="S54" s="280"/>
    </row>
    <row r="55" spans="1:19" s="194" customFormat="1" ht="28.5" customHeight="1" x14ac:dyDescent="0.2">
      <c r="A55" s="191"/>
      <c r="B55" s="278"/>
      <c r="C55" s="278"/>
      <c r="D55" s="278"/>
      <c r="E55" s="206">
        <f>E29-E52</f>
        <v>0</v>
      </c>
      <c r="F55" s="102"/>
      <c r="G55" s="206">
        <f>G29-G52</f>
        <v>0</v>
      </c>
      <c r="H55" s="192"/>
      <c r="I55" s="193"/>
      <c r="J55" s="193"/>
      <c r="K55" s="193"/>
      <c r="L55" s="193"/>
      <c r="M55" s="193"/>
      <c r="N55" s="193"/>
      <c r="O55" s="193"/>
      <c r="P55" s="193"/>
      <c r="Q55" s="193"/>
      <c r="R55" s="193"/>
      <c r="S55" s="193"/>
    </row>
    <row r="56" spans="1:19" s="181" customFormat="1" x14ac:dyDescent="0.2">
      <c r="A56" s="180"/>
      <c r="B56" s="278"/>
      <c r="C56" s="278"/>
      <c r="D56" s="278"/>
      <c r="E56" s="287"/>
      <c r="F56" s="180"/>
      <c r="G56" s="180"/>
      <c r="H56" s="180"/>
      <c r="I56" s="180"/>
      <c r="J56" s="180"/>
      <c r="K56" s="180"/>
      <c r="L56" s="180"/>
      <c r="M56" s="180"/>
      <c r="N56" s="180"/>
      <c r="O56" s="180"/>
      <c r="P56" s="180"/>
      <c r="Q56" s="278"/>
      <c r="R56" s="180"/>
      <c r="S56" s="180"/>
    </row>
    <row r="57" spans="1:19" s="181" customFormat="1" x14ac:dyDescent="0.2">
      <c r="A57" s="180"/>
      <c r="B57" s="180"/>
      <c r="C57" s="180"/>
      <c r="D57" s="180"/>
      <c r="E57" s="180"/>
      <c r="F57" s="180"/>
      <c r="G57" s="180"/>
      <c r="H57" s="180"/>
      <c r="I57" s="180"/>
      <c r="J57" s="180"/>
      <c r="K57" s="180"/>
      <c r="L57" s="180"/>
      <c r="M57" s="180"/>
      <c r="N57" s="180"/>
      <c r="O57" s="180"/>
      <c r="P57" s="180"/>
      <c r="Q57" s="278"/>
      <c r="R57" s="180"/>
      <c r="S57" s="180"/>
    </row>
    <row r="58" spans="1:19" s="181" customFormat="1" ht="18" x14ac:dyDescent="0.2">
      <c r="A58" s="180"/>
      <c r="B58" s="355" t="s">
        <v>117</v>
      </c>
      <c r="C58" s="355"/>
      <c r="D58" s="355"/>
      <c r="E58" s="355"/>
      <c r="F58" s="355"/>
      <c r="G58" s="355"/>
      <c r="H58" s="180"/>
      <c r="I58" s="180"/>
      <c r="J58" s="180"/>
      <c r="K58" s="180"/>
      <c r="L58" s="180"/>
      <c r="M58" s="180"/>
      <c r="N58" s="180"/>
      <c r="O58" s="180"/>
      <c r="P58" s="180"/>
      <c r="Q58" s="180"/>
      <c r="R58" s="180"/>
      <c r="S58" s="180"/>
    </row>
    <row r="59" spans="1:19" s="181" customFormat="1" x14ac:dyDescent="0.2">
      <c r="A59" s="180"/>
      <c r="B59" s="354" t="s">
        <v>76</v>
      </c>
      <c r="C59" s="354"/>
      <c r="D59" s="354"/>
      <c r="E59" s="354"/>
      <c r="F59" s="354"/>
      <c r="G59" s="354"/>
      <c r="H59" s="180"/>
      <c r="I59" s="180"/>
      <c r="J59" s="180"/>
      <c r="K59" s="180"/>
      <c r="L59" s="180"/>
      <c r="M59" s="180"/>
      <c r="N59" s="180"/>
      <c r="O59" s="180"/>
      <c r="P59" s="180"/>
      <c r="Q59" s="180"/>
      <c r="R59" s="180"/>
      <c r="S59" s="180"/>
    </row>
    <row r="60" spans="1:19" s="181" customFormat="1" ht="114.75" customHeight="1" x14ac:dyDescent="0.2">
      <c r="A60" s="180"/>
      <c r="B60" s="353"/>
      <c r="C60" s="353"/>
      <c r="D60" s="353"/>
      <c r="E60" s="353"/>
      <c r="F60" s="353"/>
      <c r="G60" s="353"/>
      <c r="H60" s="288"/>
      <c r="I60" s="288"/>
      <c r="J60" s="288"/>
      <c r="K60" s="288"/>
      <c r="L60" s="288"/>
      <c r="M60" s="288"/>
      <c r="N60" s="288"/>
      <c r="O60" s="180"/>
      <c r="P60" s="180"/>
      <c r="Q60" s="180"/>
      <c r="R60" s="180"/>
      <c r="S60" s="180"/>
    </row>
    <row r="61" spans="1:19" s="181" customFormat="1" ht="15" x14ac:dyDescent="0.25">
      <c r="A61" s="180"/>
      <c r="B61" s="195"/>
      <c r="C61" s="195"/>
      <c r="D61" s="195"/>
      <c r="E61" s="288"/>
      <c r="F61" s="288"/>
      <c r="G61" s="288"/>
      <c r="H61" s="288"/>
      <c r="I61" s="288"/>
      <c r="J61" s="196"/>
      <c r="K61" s="281"/>
      <c r="L61" s="281"/>
      <c r="M61" s="281"/>
      <c r="N61" s="281"/>
      <c r="O61" s="278"/>
      <c r="P61" s="278"/>
      <c r="Q61" s="278"/>
      <c r="R61" s="180"/>
      <c r="S61" s="180"/>
    </row>
    <row r="62" spans="1:19" s="181" customFormat="1" x14ac:dyDescent="0.2">
      <c r="A62" s="180"/>
      <c r="B62" s="288"/>
      <c r="C62" s="288"/>
      <c r="D62" s="288"/>
      <c r="E62" s="288"/>
      <c r="F62" s="288"/>
      <c r="G62" s="288"/>
      <c r="H62" s="288"/>
      <c r="I62" s="288"/>
      <c r="J62" s="281"/>
      <c r="K62" s="281"/>
      <c r="L62" s="281"/>
      <c r="M62" s="281"/>
      <c r="N62" s="281"/>
      <c r="O62" s="278"/>
      <c r="P62" s="278"/>
      <c r="Q62" s="278"/>
      <c r="R62" s="180"/>
      <c r="S62" s="180"/>
    </row>
    <row r="63" spans="1:19" s="181" customFormat="1" x14ac:dyDescent="0.2">
      <c r="A63" s="180"/>
      <c r="B63" s="288"/>
      <c r="C63" s="288"/>
      <c r="D63" s="288"/>
      <c r="E63" s="288"/>
      <c r="F63" s="288"/>
      <c r="G63" s="288"/>
      <c r="H63" s="288"/>
      <c r="I63" s="288"/>
      <c r="J63" s="281"/>
      <c r="K63" s="281"/>
      <c r="L63" s="281"/>
      <c r="M63" s="281"/>
      <c r="N63" s="281"/>
      <c r="O63" s="278"/>
      <c r="P63" s="278"/>
      <c r="Q63" s="278"/>
      <c r="R63" s="180"/>
      <c r="S63" s="180"/>
    </row>
    <row r="64" spans="1:19" s="181" customFormat="1" x14ac:dyDescent="0.2">
      <c r="A64" s="180"/>
      <c r="B64" s="288"/>
      <c r="C64" s="288"/>
      <c r="D64" s="288"/>
      <c r="E64" s="288"/>
      <c r="F64" s="288"/>
      <c r="G64" s="288"/>
      <c r="H64" s="288"/>
      <c r="I64" s="288"/>
      <c r="J64" s="281"/>
      <c r="K64" s="281"/>
      <c r="L64" s="281"/>
      <c r="M64" s="281"/>
      <c r="N64" s="281"/>
      <c r="O64" s="278"/>
      <c r="P64" s="278"/>
      <c r="Q64" s="278"/>
      <c r="R64" s="180"/>
      <c r="S64" s="180"/>
    </row>
    <row r="65" spans="1:19" s="181" customFormat="1" x14ac:dyDescent="0.2">
      <c r="A65" s="180"/>
      <c r="B65" s="288"/>
      <c r="C65" s="288"/>
      <c r="D65" s="288"/>
      <c r="E65" s="288"/>
      <c r="F65" s="288"/>
      <c r="G65" s="288"/>
      <c r="H65" s="288"/>
      <c r="I65" s="288"/>
      <c r="J65" s="281"/>
      <c r="K65" s="281"/>
      <c r="L65" s="281"/>
      <c r="M65" s="281"/>
      <c r="N65" s="281"/>
      <c r="O65" s="278"/>
      <c r="P65" s="278"/>
      <c r="Q65" s="278"/>
      <c r="R65" s="180"/>
      <c r="S65" s="180"/>
    </row>
    <row r="66" spans="1:19" s="181" customFormat="1" x14ac:dyDescent="0.2">
      <c r="A66" s="180"/>
      <c r="B66" s="288"/>
      <c r="C66" s="288"/>
      <c r="D66" s="288"/>
      <c r="E66" s="288"/>
      <c r="F66" s="288"/>
      <c r="G66" s="288"/>
      <c r="H66" s="288"/>
      <c r="I66" s="288"/>
      <c r="J66" s="281"/>
      <c r="K66" s="281"/>
      <c r="L66" s="281"/>
      <c r="M66" s="281"/>
      <c r="N66" s="281"/>
      <c r="O66" s="278"/>
      <c r="P66" s="278"/>
      <c r="Q66" s="278"/>
      <c r="R66" s="180"/>
      <c r="S66" s="180"/>
    </row>
    <row r="67" spans="1:19" s="181" customFormat="1" x14ac:dyDescent="0.2">
      <c r="A67" s="180"/>
      <c r="B67" s="288"/>
      <c r="C67" s="288"/>
      <c r="D67" s="288"/>
      <c r="E67" s="288"/>
      <c r="F67" s="288"/>
      <c r="G67" s="288"/>
      <c r="H67" s="288"/>
      <c r="I67" s="288"/>
      <c r="J67" s="288"/>
      <c r="K67" s="288"/>
      <c r="L67" s="288"/>
      <c r="M67" s="288"/>
      <c r="N67" s="288"/>
      <c r="O67" s="180"/>
      <c r="P67" s="180"/>
      <c r="Q67" s="180"/>
      <c r="R67" s="180"/>
      <c r="S67" s="180"/>
    </row>
    <row r="68" spans="1:19" s="181" customFormat="1" x14ac:dyDescent="0.2">
      <c r="A68" s="180"/>
      <c r="B68" s="288"/>
      <c r="C68" s="288"/>
      <c r="D68" s="288"/>
      <c r="E68" s="288"/>
      <c r="F68" s="288"/>
      <c r="G68" s="288"/>
      <c r="H68" s="288"/>
      <c r="I68" s="288"/>
      <c r="J68" s="288"/>
      <c r="K68" s="288"/>
      <c r="L68" s="288"/>
      <c r="M68" s="288"/>
      <c r="N68" s="288"/>
      <c r="O68" s="180"/>
      <c r="P68" s="180"/>
      <c r="Q68" s="180"/>
      <c r="R68" s="180"/>
      <c r="S68" s="180"/>
    </row>
    <row r="69" spans="1:19" s="181" customFormat="1" x14ac:dyDescent="0.2">
      <c r="A69" s="180"/>
      <c r="B69" s="288"/>
      <c r="C69" s="288"/>
      <c r="D69" s="288"/>
      <c r="E69" s="288"/>
      <c r="F69" s="288"/>
      <c r="G69" s="288"/>
      <c r="H69" s="288"/>
      <c r="I69" s="288"/>
      <c r="J69" s="288"/>
      <c r="K69" s="288"/>
      <c r="L69" s="288"/>
      <c r="M69" s="288"/>
      <c r="N69" s="288"/>
      <c r="O69" s="180"/>
      <c r="P69" s="180"/>
      <c r="Q69" s="180"/>
      <c r="R69" s="180"/>
      <c r="S69" s="180"/>
    </row>
    <row r="70" spans="1:19" x14ac:dyDescent="0.2">
      <c r="A70" s="180"/>
      <c r="B70" s="289"/>
      <c r="C70" s="289"/>
      <c r="D70" s="289"/>
      <c r="E70" s="289"/>
      <c r="F70" s="289"/>
      <c r="G70" s="289"/>
      <c r="H70" s="288"/>
      <c r="I70" s="289"/>
      <c r="J70" s="289"/>
      <c r="K70" s="289"/>
      <c r="L70" s="289"/>
      <c r="M70" s="289"/>
      <c r="N70" s="289"/>
      <c r="O70" s="280"/>
      <c r="P70" s="280"/>
      <c r="Q70" s="280"/>
      <c r="R70" s="280"/>
      <c r="S70" s="280"/>
    </row>
    <row r="71" spans="1:19" x14ac:dyDescent="0.2">
      <c r="A71" s="180"/>
      <c r="B71" s="289"/>
      <c r="C71" s="289"/>
      <c r="D71" s="289"/>
      <c r="E71" s="289"/>
      <c r="F71" s="289"/>
      <c r="G71" s="289"/>
      <c r="H71" s="288"/>
      <c r="I71" s="289"/>
      <c r="J71" s="289"/>
      <c r="K71" s="289"/>
      <c r="L71" s="289"/>
      <c r="M71" s="289"/>
      <c r="N71" s="289"/>
      <c r="O71" s="280"/>
      <c r="P71" s="280"/>
      <c r="Q71" s="280"/>
      <c r="R71" s="280"/>
      <c r="S71" s="280"/>
    </row>
    <row r="72" spans="1:19" x14ac:dyDescent="0.2">
      <c r="A72" s="180"/>
      <c r="B72" s="289"/>
      <c r="C72" s="289"/>
      <c r="D72" s="289"/>
      <c r="E72" s="289"/>
      <c r="F72" s="289"/>
      <c r="G72" s="289"/>
      <c r="H72" s="288"/>
      <c r="I72" s="289"/>
      <c r="J72" s="289"/>
      <c r="K72" s="289"/>
      <c r="L72" s="289"/>
      <c r="M72" s="289"/>
      <c r="N72" s="289"/>
      <c r="O72" s="280"/>
      <c r="P72" s="280"/>
      <c r="Q72" s="280"/>
      <c r="R72" s="280"/>
      <c r="S72" s="280"/>
    </row>
  </sheetData>
  <sheetProtection selectLockedCells="1"/>
  <mergeCells count="36">
    <mergeCell ref="C34:D34"/>
    <mergeCell ref="C35:D35"/>
    <mergeCell ref="C36:D36"/>
    <mergeCell ref="C21:D21"/>
    <mergeCell ref="C22:D22"/>
    <mergeCell ref="C23:D23"/>
    <mergeCell ref="C26:D26"/>
    <mergeCell ref="C27:D27"/>
    <mergeCell ref="C28:D28"/>
    <mergeCell ref="B29:D29"/>
    <mergeCell ref="C31:D31"/>
    <mergeCell ref="C32:D32"/>
    <mergeCell ref="C33:D33"/>
    <mergeCell ref="C24:D24"/>
    <mergeCell ref="C25:D25"/>
    <mergeCell ref="B5:F14"/>
    <mergeCell ref="C20:D20"/>
    <mergeCell ref="B60:G60"/>
    <mergeCell ref="B59:G59"/>
    <mergeCell ref="B58:G58"/>
    <mergeCell ref="B52:D52"/>
    <mergeCell ref="C49:D49"/>
    <mergeCell ref="C50:D50"/>
    <mergeCell ref="C51:D51"/>
    <mergeCell ref="C48:D48"/>
    <mergeCell ref="C37:D37"/>
    <mergeCell ref="C38:D38"/>
    <mergeCell ref="C39:D39"/>
    <mergeCell ref="C40:D40"/>
    <mergeCell ref="C41:D41"/>
    <mergeCell ref="C42:D42"/>
    <mergeCell ref="C43:D43"/>
    <mergeCell ref="C46:D46"/>
    <mergeCell ref="C45:D45"/>
    <mergeCell ref="C44:D44"/>
    <mergeCell ref="C47:D47"/>
  </mergeCells>
  <printOptions horizontalCentered="1"/>
  <pageMargins left="0.11811023622047245" right="0.11811023622047245" top="0.35433070866141736" bottom="0.15748031496062992" header="0.11811023622047245" footer="0.11811023622047245"/>
  <pageSetup paperSize="9" scale="56" orientation="portrait"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0F6C9-151F-472A-BBA9-4EA03344B46C}">
  <sheetPr>
    <tabColor theme="9"/>
  </sheetPr>
  <dimension ref="A1:AI103"/>
  <sheetViews>
    <sheetView topLeftCell="A56" zoomScaleNormal="100" zoomScaleSheetLayoutView="100" workbookViewId="0">
      <selection activeCell="C22" sqref="C22"/>
    </sheetView>
  </sheetViews>
  <sheetFormatPr defaultRowHeight="14.25" x14ac:dyDescent="0.2"/>
  <cols>
    <col min="1" max="1" width="3.5" style="162" customWidth="1"/>
    <col min="2" max="2" width="30" style="163" customWidth="1"/>
    <col min="3" max="6" width="25.75" style="163" customWidth="1"/>
    <col min="7" max="7" width="23.875" style="163" customWidth="1"/>
    <col min="8" max="8" width="25.625" style="163" customWidth="1"/>
    <col min="9" max="9" width="5.375" style="163" customWidth="1"/>
    <col min="10" max="10" width="33.875" style="163" customWidth="1"/>
    <col min="11" max="11" width="4.75" style="179" customWidth="1"/>
    <col min="12" max="12" width="19.375" style="179" customWidth="1"/>
    <col min="13" max="13" width="16.625" style="162" customWidth="1"/>
    <col min="14" max="14" width="18.875" style="162" customWidth="1"/>
    <col min="15" max="15" width="16.625" style="162" customWidth="1"/>
    <col min="16" max="17" width="8.625" style="162" customWidth="1"/>
    <col min="18" max="18" width="17.625" style="162" customWidth="1"/>
    <col min="19" max="19" width="8.625" style="162" hidden="1" customWidth="1"/>
    <col min="20" max="35" width="8.625" style="162" customWidth="1"/>
    <col min="36" max="36" width="8.625" style="163" customWidth="1"/>
    <col min="37" max="255" width="7.625" style="163"/>
    <col min="256" max="256" width="1.5" style="163" customWidth="1"/>
    <col min="257" max="257" width="26.5" style="163" customWidth="1"/>
    <col min="258" max="258" width="16.875" style="163" customWidth="1"/>
    <col min="259" max="259" width="23.875" style="163" customWidth="1"/>
    <col min="260" max="260" width="20.5" style="163" customWidth="1"/>
    <col min="261" max="261" width="23" style="163" customWidth="1"/>
    <col min="262" max="262" width="28.25" style="163" customWidth="1"/>
    <col min="263" max="263" width="27.75" style="163" customWidth="1"/>
    <col min="264" max="264" width="15.5" style="163" customWidth="1"/>
    <col min="265" max="265" width="2" style="163" customWidth="1"/>
    <col min="266" max="266" width="21.625" style="163" customWidth="1"/>
    <col min="267" max="267" width="19" style="163" customWidth="1"/>
    <col min="268" max="268" width="17" style="163" customWidth="1"/>
    <col min="269" max="269" width="14.625" style="163" customWidth="1"/>
    <col min="270" max="270" width="16.625" style="163" customWidth="1"/>
    <col min="271" max="271" width="14.625" style="163" bestFit="1" customWidth="1"/>
    <col min="272" max="273" width="7.625" style="163"/>
    <col min="274" max="274" width="15.5" style="163" customWidth="1"/>
    <col min="275" max="511" width="7.625" style="163"/>
    <col min="512" max="512" width="1.5" style="163" customWidth="1"/>
    <col min="513" max="513" width="26.5" style="163" customWidth="1"/>
    <col min="514" max="514" width="16.875" style="163" customWidth="1"/>
    <col min="515" max="515" width="23.875" style="163" customWidth="1"/>
    <col min="516" max="516" width="20.5" style="163" customWidth="1"/>
    <col min="517" max="517" width="23" style="163" customWidth="1"/>
    <col min="518" max="518" width="28.25" style="163" customWidth="1"/>
    <col min="519" max="519" width="27.75" style="163" customWidth="1"/>
    <col min="520" max="520" width="15.5" style="163" customWidth="1"/>
    <col min="521" max="521" width="2" style="163" customWidth="1"/>
    <col min="522" max="522" width="21.625" style="163" customWidth="1"/>
    <col min="523" max="523" width="19" style="163" customWidth="1"/>
    <col min="524" max="524" width="17" style="163" customWidth="1"/>
    <col min="525" max="525" width="14.625" style="163" customWidth="1"/>
    <col min="526" max="526" width="16.625" style="163" customWidth="1"/>
    <col min="527" max="527" width="14.625" style="163" bestFit="1" customWidth="1"/>
    <col min="528" max="529" width="7.625" style="163"/>
    <col min="530" max="530" width="15.5" style="163" customWidth="1"/>
    <col min="531" max="767" width="7.625" style="163"/>
    <col min="768" max="768" width="1.5" style="163" customWidth="1"/>
    <col min="769" max="769" width="26.5" style="163" customWidth="1"/>
    <col min="770" max="770" width="16.875" style="163" customWidth="1"/>
    <col min="771" max="771" width="23.875" style="163" customWidth="1"/>
    <col min="772" max="772" width="20.5" style="163" customWidth="1"/>
    <col min="773" max="773" width="23" style="163" customWidth="1"/>
    <col min="774" max="774" width="28.25" style="163" customWidth="1"/>
    <col min="775" max="775" width="27.75" style="163" customWidth="1"/>
    <col min="776" max="776" width="15.5" style="163" customWidth="1"/>
    <col min="777" max="777" width="2" style="163" customWidth="1"/>
    <col min="778" max="778" width="21.625" style="163" customWidth="1"/>
    <col min="779" max="779" width="19" style="163" customWidth="1"/>
    <col min="780" max="780" width="17" style="163" customWidth="1"/>
    <col min="781" max="781" width="14.625" style="163" customWidth="1"/>
    <col min="782" max="782" width="16.625" style="163" customWidth="1"/>
    <col min="783" max="783" width="14.625" style="163" bestFit="1" customWidth="1"/>
    <col min="784" max="785" width="7.625" style="163"/>
    <col min="786" max="786" width="15.5" style="163" customWidth="1"/>
    <col min="787" max="1023" width="7.625" style="163"/>
    <col min="1024" max="1024" width="1.5" style="163" customWidth="1"/>
    <col min="1025" max="1025" width="26.5" style="163" customWidth="1"/>
    <col min="1026" max="1026" width="16.875" style="163" customWidth="1"/>
    <col min="1027" max="1027" width="23.875" style="163" customWidth="1"/>
    <col min="1028" max="1028" width="20.5" style="163" customWidth="1"/>
    <col min="1029" max="1029" width="23" style="163" customWidth="1"/>
    <col min="1030" max="1030" width="28.25" style="163" customWidth="1"/>
    <col min="1031" max="1031" width="27.75" style="163" customWidth="1"/>
    <col min="1032" max="1032" width="15.5" style="163" customWidth="1"/>
    <col min="1033" max="1033" width="2" style="163" customWidth="1"/>
    <col min="1034" max="1034" width="21.625" style="163" customWidth="1"/>
    <col min="1035" max="1035" width="19" style="163" customWidth="1"/>
    <col min="1036" max="1036" width="17" style="163" customWidth="1"/>
    <col min="1037" max="1037" width="14.625" style="163" customWidth="1"/>
    <col min="1038" max="1038" width="16.625" style="163" customWidth="1"/>
    <col min="1039" max="1039" width="14.625" style="163" bestFit="1" customWidth="1"/>
    <col min="1040" max="1041" width="7.625" style="163"/>
    <col min="1042" max="1042" width="15.5" style="163" customWidth="1"/>
    <col min="1043" max="1279" width="7.625" style="163"/>
    <col min="1280" max="1280" width="1.5" style="163" customWidth="1"/>
    <col min="1281" max="1281" width="26.5" style="163" customWidth="1"/>
    <col min="1282" max="1282" width="16.875" style="163" customWidth="1"/>
    <col min="1283" max="1283" width="23.875" style="163" customWidth="1"/>
    <col min="1284" max="1284" width="20.5" style="163" customWidth="1"/>
    <col min="1285" max="1285" width="23" style="163" customWidth="1"/>
    <col min="1286" max="1286" width="28.25" style="163" customWidth="1"/>
    <col min="1287" max="1287" width="27.75" style="163" customWidth="1"/>
    <col min="1288" max="1288" width="15.5" style="163" customWidth="1"/>
    <col min="1289" max="1289" width="2" style="163" customWidth="1"/>
    <col min="1290" max="1290" width="21.625" style="163" customWidth="1"/>
    <col min="1291" max="1291" width="19" style="163" customWidth="1"/>
    <col min="1292" max="1292" width="17" style="163" customWidth="1"/>
    <col min="1293" max="1293" width="14.625" style="163" customWidth="1"/>
    <col min="1294" max="1294" width="16.625" style="163" customWidth="1"/>
    <col min="1295" max="1295" width="14.625" style="163" bestFit="1" customWidth="1"/>
    <col min="1296" max="1297" width="7.625" style="163"/>
    <col min="1298" max="1298" width="15.5" style="163" customWidth="1"/>
    <col min="1299" max="1535" width="7.625" style="163"/>
    <col min="1536" max="1536" width="1.5" style="163" customWidth="1"/>
    <col min="1537" max="1537" width="26.5" style="163" customWidth="1"/>
    <col min="1538" max="1538" width="16.875" style="163" customWidth="1"/>
    <col min="1539" max="1539" width="23.875" style="163" customWidth="1"/>
    <col min="1540" max="1540" width="20.5" style="163" customWidth="1"/>
    <col min="1541" max="1541" width="23" style="163" customWidth="1"/>
    <col min="1542" max="1542" width="28.25" style="163" customWidth="1"/>
    <col min="1543" max="1543" width="27.75" style="163" customWidth="1"/>
    <col min="1544" max="1544" width="15.5" style="163" customWidth="1"/>
    <col min="1545" max="1545" width="2" style="163" customWidth="1"/>
    <col min="1546" max="1546" width="21.625" style="163" customWidth="1"/>
    <col min="1547" max="1547" width="19" style="163" customWidth="1"/>
    <col min="1548" max="1548" width="17" style="163" customWidth="1"/>
    <col min="1549" max="1549" width="14.625" style="163" customWidth="1"/>
    <col min="1550" max="1550" width="16.625" style="163" customWidth="1"/>
    <col min="1551" max="1551" width="14.625" style="163" bestFit="1" customWidth="1"/>
    <col min="1552" max="1553" width="7.625" style="163"/>
    <col min="1554" max="1554" width="15.5" style="163" customWidth="1"/>
    <col min="1555" max="1791" width="7.625" style="163"/>
    <col min="1792" max="1792" width="1.5" style="163" customWidth="1"/>
    <col min="1793" max="1793" width="26.5" style="163" customWidth="1"/>
    <col min="1794" max="1794" width="16.875" style="163" customWidth="1"/>
    <col min="1795" max="1795" width="23.875" style="163" customWidth="1"/>
    <col min="1796" max="1796" width="20.5" style="163" customWidth="1"/>
    <col min="1797" max="1797" width="23" style="163" customWidth="1"/>
    <col min="1798" max="1798" width="28.25" style="163" customWidth="1"/>
    <col min="1799" max="1799" width="27.75" style="163" customWidth="1"/>
    <col min="1800" max="1800" width="15.5" style="163" customWidth="1"/>
    <col min="1801" max="1801" width="2" style="163" customWidth="1"/>
    <col min="1802" max="1802" width="21.625" style="163" customWidth="1"/>
    <col min="1803" max="1803" width="19" style="163" customWidth="1"/>
    <col min="1804" max="1804" width="17" style="163" customWidth="1"/>
    <col min="1805" max="1805" width="14.625" style="163" customWidth="1"/>
    <col min="1806" max="1806" width="16.625" style="163" customWidth="1"/>
    <col min="1807" max="1807" width="14.625" style="163" bestFit="1" customWidth="1"/>
    <col min="1808" max="1809" width="7.625" style="163"/>
    <col min="1810" max="1810" width="15.5" style="163" customWidth="1"/>
    <col min="1811" max="2047" width="7.625" style="163"/>
    <col min="2048" max="2048" width="1.5" style="163" customWidth="1"/>
    <col min="2049" max="2049" width="26.5" style="163" customWidth="1"/>
    <col min="2050" max="2050" width="16.875" style="163" customWidth="1"/>
    <col min="2051" max="2051" width="23.875" style="163" customWidth="1"/>
    <col min="2052" max="2052" width="20.5" style="163" customWidth="1"/>
    <col min="2053" max="2053" width="23" style="163" customWidth="1"/>
    <col min="2054" max="2054" width="28.25" style="163" customWidth="1"/>
    <col min="2055" max="2055" width="27.75" style="163" customWidth="1"/>
    <col min="2056" max="2056" width="15.5" style="163" customWidth="1"/>
    <col min="2057" max="2057" width="2" style="163" customWidth="1"/>
    <col min="2058" max="2058" width="21.625" style="163" customWidth="1"/>
    <col min="2059" max="2059" width="19" style="163" customWidth="1"/>
    <col min="2060" max="2060" width="17" style="163" customWidth="1"/>
    <col min="2061" max="2061" width="14.625" style="163" customWidth="1"/>
    <col min="2062" max="2062" width="16.625" style="163" customWidth="1"/>
    <col min="2063" max="2063" width="14.625" style="163" bestFit="1" customWidth="1"/>
    <col min="2064" max="2065" width="7.625" style="163"/>
    <col min="2066" max="2066" width="15.5" style="163" customWidth="1"/>
    <col min="2067" max="2303" width="7.625" style="163"/>
    <col min="2304" max="2304" width="1.5" style="163" customWidth="1"/>
    <col min="2305" max="2305" width="26.5" style="163" customWidth="1"/>
    <col min="2306" max="2306" width="16.875" style="163" customWidth="1"/>
    <col min="2307" max="2307" width="23.875" style="163" customWidth="1"/>
    <col min="2308" max="2308" width="20.5" style="163" customWidth="1"/>
    <col min="2309" max="2309" width="23" style="163" customWidth="1"/>
    <col min="2310" max="2310" width="28.25" style="163" customWidth="1"/>
    <col min="2311" max="2311" width="27.75" style="163" customWidth="1"/>
    <col min="2312" max="2312" width="15.5" style="163" customWidth="1"/>
    <col min="2313" max="2313" width="2" style="163" customWidth="1"/>
    <col min="2314" max="2314" width="21.625" style="163" customWidth="1"/>
    <col min="2315" max="2315" width="19" style="163" customWidth="1"/>
    <col min="2316" max="2316" width="17" style="163" customWidth="1"/>
    <col min="2317" max="2317" width="14.625" style="163" customWidth="1"/>
    <col min="2318" max="2318" width="16.625" style="163" customWidth="1"/>
    <col min="2319" max="2319" width="14.625" style="163" bestFit="1" customWidth="1"/>
    <col min="2320" max="2321" width="7.625" style="163"/>
    <col min="2322" max="2322" width="15.5" style="163" customWidth="1"/>
    <col min="2323" max="2559" width="7.625" style="163"/>
    <col min="2560" max="2560" width="1.5" style="163" customWidth="1"/>
    <col min="2561" max="2561" width="26.5" style="163" customWidth="1"/>
    <col min="2562" max="2562" width="16.875" style="163" customWidth="1"/>
    <col min="2563" max="2563" width="23.875" style="163" customWidth="1"/>
    <col min="2564" max="2564" width="20.5" style="163" customWidth="1"/>
    <col min="2565" max="2565" width="23" style="163" customWidth="1"/>
    <col min="2566" max="2566" width="28.25" style="163" customWidth="1"/>
    <col min="2567" max="2567" width="27.75" style="163" customWidth="1"/>
    <col min="2568" max="2568" width="15.5" style="163" customWidth="1"/>
    <col min="2569" max="2569" width="2" style="163" customWidth="1"/>
    <col min="2570" max="2570" width="21.625" style="163" customWidth="1"/>
    <col min="2571" max="2571" width="19" style="163" customWidth="1"/>
    <col min="2572" max="2572" width="17" style="163" customWidth="1"/>
    <col min="2573" max="2573" width="14.625" style="163" customWidth="1"/>
    <col min="2574" max="2574" width="16.625" style="163" customWidth="1"/>
    <col min="2575" max="2575" width="14.625" style="163" bestFit="1" customWidth="1"/>
    <col min="2576" max="2577" width="7.625" style="163"/>
    <col min="2578" max="2578" width="15.5" style="163" customWidth="1"/>
    <col min="2579" max="2815" width="7.625" style="163"/>
    <col min="2816" max="2816" width="1.5" style="163" customWidth="1"/>
    <col min="2817" max="2817" width="26.5" style="163" customWidth="1"/>
    <col min="2818" max="2818" width="16.875" style="163" customWidth="1"/>
    <col min="2819" max="2819" width="23.875" style="163" customWidth="1"/>
    <col min="2820" max="2820" width="20.5" style="163" customWidth="1"/>
    <col min="2821" max="2821" width="23" style="163" customWidth="1"/>
    <col min="2822" max="2822" width="28.25" style="163" customWidth="1"/>
    <col min="2823" max="2823" width="27.75" style="163" customWidth="1"/>
    <col min="2824" max="2824" width="15.5" style="163" customWidth="1"/>
    <col min="2825" max="2825" width="2" style="163" customWidth="1"/>
    <col min="2826" max="2826" width="21.625" style="163" customWidth="1"/>
    <col min="2827" max="2827" width="19" style="163" customWidth="1"/>
    <col min="2828" max="2828" width="17" style="163" customWidth="1"/>
    <col min="2829" max="2829" width="14.625" style="163" customWidth="1"/>
    <col min="2830" max="2830" width="16.625" style="163" customWidth="1"/>
    <col min="2831" max="2831" width="14.625" style="163" bestFit="1" customWidth="1"/>
    <col min="2832" max="2833" width="7.625" style="163"/>
    <col min="2834" max="2834" width="15.5" style="163" customWidth="1"/>
    <col min="2835" max="3071" width="7.625" style="163"/>
    <col min="3072" max="3072" width="1.5" style="163" customWidth="1"/>
    <col min="3073" max="3073" width="26.5" style="163" customWidth="1"/>
    <col min="3074" max="3074" width="16.875" style="163" customWidth="1"/>
    <col min="3075" max="3075" width="23.875" style="163" customWidth="1"/>
    <col min="3076" max="3076" width="20.5" style="163" customWidth="1"/>
    <col min="3077" max="3077" width="23" style="163" customWidth="1"/>
    <col min="3078" max="3078" width="28.25" style="163" customWidth="1"/>
    <col min="3079" max="3079" width="27.75" style="163" customWidth="1"/>
    <col min="3080" max="3080" width="15.5" style="163" customWidth="1"/>
    <col min="3081" max="3081" width="2" style="163" customWidth="1"/>
    <col min="3082" max="3082" width="21.625" style="163" customWidth="1"/>
    <col min="3083" max="3083" width="19" style="163" customWidth="1"/>
    <col min="3084" max="3084" width="17" style="163" customWidth="1"/>
    <col min="3085" max="3085" width="14.625" style="163" customWidth="1"/>
    <col min="3086" max="3086" width="16.625" style="163" customWidth="1"/>
    <col min="3087" max="3087" width="14.625" style="163" bestFit="1" customWidth="1"/>
    <col min="3088" max="3089" width="7.625" style="163"/>
    <col min="3090" max="3090" width="15.5" style="163" customWidth="1"/>
    <col min="3091" max="3327" width="7.625" style="163"/>
    <col min="3328" max="3328" width="1.5" style="163" customWidth="1"/>
    <col min="3329" max="3329" width="26.5" style="163" customWidth="1"/>
    <col min="3330" max="3330" width="16.875" style="163" customWidth="1"/>
    <col min="3331" max="3331" width="23.875" style="163" customWidth="1"/>
    <col min="3332" max="3332" width="20.5" style="163" customWidth="1"/>
    <col min="3333" max="3333" width="23" style="163" customWidth="1"/>
    <col min="3334" max="3334" width="28.25" style="163" customWidth="1"/>
    <col min="3335" max="3335" width="27.75" style="163" customWidth="1"/>
    <col min="3336" max="3336" width="15.5" style="163" customWidth="1"/>
    <col min="3337" max="3337" width="2" style="163" customWidth="1"/>
    <col min="3338" max="3338" width="21.625" style="163" customWidth="1"/>
    <col min="3339" max="3339" width="19" style="163" customWidth="1"/>
    <col min="3340" max="3340" width="17" style="163" customWidth="1"/>
    <col min="3341" max="3341" width="14.625" style="163" customWidth="1"/>
    <col min="3342" max="3342" width="16.625" style="163" customWidth="1"/>
    <col min="3343" max="3343" width="14.625" style="163" bestFit="1" customWidth="1"/>
    <col min="3344" max="3345" width="7.625" style="163"/>
    <col min="3346" max="3346" width="15.5" style="163" customWidth="1"/>
    <col min="3347" max="3583" width="7.625" style="163"/>
    <col min="3584" max="3584" width="1.5" style="163" customWidth="1"/>
    <col min="3585" max="3585" width="26.5" style="163" customWidth="1"/>
    <col min="3586" max="3586" width="16.875" style="163" customWidth="1"/>
    <col min="3587" max="3587" width="23.875" style="163" customWidth="1"/>
    <col min="3588" max="3588" width="20.5" style="163" customWidth="1"/>
    <col min="3589" max="3589" width="23" style="163" customWidth="1"/>
    <col min="3590" max="3590" width="28.25" style="163" customWidth="1"/>
    <col min="3591" max="3591" width="27.75" style="163" customWidth="1"/>
    <col min="3592" max="3592" width="15.5" style="163" customWidth="1"/>
    <col min="3593" max="3593" width="2" style="163" customWidth="1"/>
    <col min="3594" max="3594" width="21.625" style="163" customWidth="1"/>
    <col min="3595" max="3595" width="19" style="163" customWidth="1"/>
    <col min="3596" max="3596" width="17" style="163" customWidth="1"/>
    <col min="3597" max="3597" width="14.625" style="163" customWidth="1"/>
    <col min="3598" max="3598" width="16.625" style="163" customWidth="1"/>
    <col min="3599" max="3599" width="14.625" style="163" bestFit="1" customWidth="1"/>
    <col min="3600" max="3601" width="7.625" style="163"/>
    <col min="3602" max="3602" width="15.5" style="163" customWidth="1"/>
    <col min="3603" max="3839" width="7.625" style="163"/>
    <col min="3840" max="3840" width="1.5" style="163" customWidth="1"/>
    <col min="3841" max="3841" width="26.5" style="163" customWidth="1"/>
    <col min="3842" max="3842" width="16.875" style="163" customWidth="1"/>
    <col min="3843" max="3843" width="23.875" style="163" customWidth="1"/>
    <col min="3844" max="3844" width="20.5" style="163" customWidth="1"/>
    <col min="3845" max="3845" width="23" style="163" customWidth="1"/>
    <col min="3846" max="3846" width="28.25" style="163" customWidth="1"/>
    <col min="3847" max="3847" width="27.75" style="163" customWidth="1"/>
    <col min="3848" max="3848" width="15.5" style="163" customWidth="1"/>
    <col min="3849" max="3849" width="2" style="163" customWidth="1"/>
    <col min="3850" max="3850" width="21.625" style="163" customWidth="1"/>
    <col min="3851" max="3851" width="19" style="163" customWidth="1"/>
    <col min="3852" max="3852" width="17" style="163" customWidth="1"/>
    <col min="3853" max="3853" width="14.625" style="163" customWidth="1"/>
    <col min="3854" max="3854" width="16.625" style="163" customWidth="1"/>
    <col min="3855" max="3855" width="14.625" style="163" bestFit="1" customWidth="1"/>
    <col min="3856" max="3857" width="7.625" style="163"/>
    <col min="3858" max="3858" width="15.5" style="163" customWidth="1"/>
    <col min="3859" max="4095" width="7.625" style="163"/>
    <col min="4096" max="4096" width="1.5" style="163" customWidth="1"/>
    <col min="4097" max="4097" width="26.5" style="163" customWidth="1"/>
    <col min="4098" max="4098" width="16.875" style="163" customWidth="1"/>
    <col min="4099" max="4099" width="23.875" style="163" customWidth="1"/>
    <col min="4100" max="4100" width="20.5" style="163" customWidth="1"/>
    <col min="4101" max="4101" width="23" style="163" customWidth="1"/>
    <col min="4102" max="4102" width="28.25" style="163" customWidth="1"/>
    <col min="4103" max="4103" width="27.75" style="163" customWidth="1"/>
    <col min="4104" max="4104" width="15.5" style="163" customWidth="1"/>
    <col min="4105" max="4105" width="2" style="163" customWidth="1"/>
    <col min="4106" max="4106" width="21.625" style="163" customWidth="1"/>
    <col min="4107" max="4107" width="19" style="163" customWidth="1"/>
    <col min="4108" max="4108" width="17" style="163" customWidth="1"/>
    <col min="4109" max="4109" width="14.625" style="163" customWidth="1"/>
    <col min="4110" max="4110" width="16.625" style="163" customWidth="1"/>
    <col min="4111" max="4111" width="14.625" style="163" bestFit="1" customWidth="1"/>
    <col min="4112" max="4113" width="7.625" style="163"/>
    <col min="4114" max="4114" width="15.5" style="163" customWidth="1"/>
    <col min="4115" max="4351" width="7.625" style="163"/>
    <col min="4352" max="4352" width="1.5" style="163" customWidth="1"/>
    <col min="4353" max="4353" width="26.5" style="163" customWidth="1"/>
    <col min="4354" max="4354" width="16.875" style="163" customWidth="1"/>
    <col min="4355" max="4355" width="23.875" style="163" customWidth="1"/>
    <col min="4356" max="4356" width="20.5" style="163" customWidth="1"/>
    <col min="4357" max="4357" width="23" style="163" customWidth="1"/>
    <col min="4358" max="4358" width="28.25" style="163" customWidth="1"/>
    <col min="4359" max="4359" width="27.75" style="163" customWidth="1"/>
    <col min="4360" max="4360" width="15.5" style="163" customWidth="1"/>
    <col min="4361" max="4361" width="2" style="163" customWidth="1"/>
    <col min="4362" max="4362" width="21.625" style="163" customWidth="1"/>
    <col min="4363" max="4363" width="19" style="163" customWidth="1"/>
    <col min="4364" max="4364" width="17" style="163" customWidth="1"/>
    <col min="4365" max="4365" width="14.625" style="163" customWidth="1"/>
    <col min="4366" max="4366" width="16.625" style="163" customWidth="1"/>
    <col min="4367" max="4367" width="14.625" style="163" bestFit="1" customWidth="1"/>
    <col min="4368" max="4369" width="7.625" style="163"/>
    <col min="4370" max="4370" width="15.5" style="163" customWidth="1"/>
    <col min="4371" max="4607" width="7.625" style="163"/>
    <col min="4608" max="4608" width="1.5" style="163" customWidth="1"/>
    <col min="4609" max="4609" width="26.5" style="163" customWidth="1"/>
    <col min="4610" max="4610" width="16.875" style="163" customWidth="1"/>
    <col min="4611" max="4611" width="23.875" style="163" customWidth="1"/>
    <col min="4612" max="4612" width="20.5" style="163" customWidth="1"/>
    <col min="4613" max="4613" width="23" style="163" customWidth="1"/>
    <col min="4614" max="4614" width="28.25" style="163" customWidth="1"/>
    <col min="4615" max="4615" width="27.75" style="163" customWidth="1"/>
    <col min="4616" max="4616" width="15.5" style="163" customWidth="1"/>
    <col min="4617" max="4617" width="2" style="163" customWidth="1"/>
    <col min="4618" max="4618" width="21.625" style="163" customWidth="1"/>
    <col min="4619" max="4619" width="19" style="163" customWidth="1"/>
    <col min="4620" max="4620" width="17" style="163" customWidth="1"/>
    <col min="4621" max="4621" width="14.625" style="163" customWidth="1"/>
    <col min="4622" max="4622" width="16.625" style="163" customWidth="1"/>
    <col min="4623" max="4623" width="14.625" style="163" bestFit="1" customWidth="1"/>
    <col min="4624" max="4625" width="7.625" style="163"/>
    <col min="4626" max="4626" width="15.5" style="163" customWidth="1"/>
    <col min="4627" max="4863" width="7.625" style="163"/>
    <col min="4864" max="4864" width="1.5" style="163" customWidth="1"/>
    <col min="4865" max="4865" width="26.5" style="163" customWidth="1"/>
    <col min="4866" max="4866" width="16.875" style="163" customWidth="1"/>
    <col min="4867" max="4867" width="23.875" style="163" customWidth="1"/>
    <col min="4868" max="4868" width="20.5" style="163" customWidth="1"/>
    <col min="4869" max="4869" width="23" style="163" customWidth="1"/>
    <col min="4870" max="4870" width="28.25" style="163" customWidth="1"/>
    <col min="4871" max="4871" width="27.75" style="163" customWidth="1"/>
    <col min="4872" max="4872" width="15.5" style="163" customWidth="1"/>
    <col min="4873" max="4873" width="2" style="163" customWidth="1"/>
    <col min="4874" max="4874" width="21.625" style="163" customWidth="1"/>
    <col min="4875" max="4875" width="19" style="163" customWidth="1"/>
    <col min="4876" max="4876" width="17" style="163" customWidth="1"/>
    <col min="4877" max="4877" width="14.625" style="163" customWidth="1"/>
    <col min="4878" max="4878" width="16.625" style="163" customWidth="1"/>
    <col min="4879" max="4879" width="14.625" style="163" bestFit="1" customWidth="1"/>
    <col min="4880" max="4881" width="7.625" style="163"/>
    <col min="4882" max="4882" width="15.5" style="163" customWidth="1"/>
    <col min="4883" max="5119" width="7.625" style="163"/>
    <col min="5120" max="5120" width="1.5" style="163" customWidth="1"/>
    <col min="5121" max="5121" width="26.5" style="163" customWidth="1"/>
    <col min="5122" max="5122" width="16.875" style="163" customWidth="1"/>
    <col min="5123" max="5123" width="23.875" style="163" customWidth="1"/>
    <col min="5124" max="5124" width="20.5" style="163" customWidth="1"/>
    <col min="5125" max="5125" width="23" style="163" customWidth="1"/>
    <col min="5126" max="5126" width="28.25" style="163" customWidth="1"/>
    <col min="5127" max="5127" width="27.75" style="163" customWidth="1"/>
    <col min="5128" max="5128" width="15.5" style="163" customWidth="1"/>
    <col min="5129" max="5129" width="2" style="163" customWidth="1"/>
    <col min="5130" max="5130" width="21.625" style="163" customWidth="1"/>
    <col min="5131" max="5131" width="19" style="163" customWidth="1"/>
    <col min="5132" max="5132" width="17" style="163" customWidth="1"/>
    <col min="5133" max="5133" width="14.625" style="163" customWidth="1"/>
    <col min="5134" max="5134" width="16.625" style="163" customWidth="1"/>
    <col min="5135" max="5135" width="14.625" style="163" bestFit="1" customWidth="1"/>
    <col min="5136" max="5137" width="7.625" style="163"/>
    <col min="5138" max="5138" width="15.5" style="163" customWidth="1"/>
    <col min="5139" max="5375" width="7.625" style="163"/>
    <col min="5376" max="5376" width="1.5" style="163" customWidth="1"/>
    <col min="5377" max="5377" width="26.5" style="163" customWidth="1"/>
    <col min="5378" max="5378" width="16.875" style="163" customWidth="1"/>
    <col min="5379" max="5379" width="23.875" style="163" customWidth="1"/>
    <col min="5380" max="5380" width="20.5" style="163" customWidth="1"/>
    <col min="5381" max="5381" width="23" style="163" customWidth="1"/>
    <col min="5382" max="5382" width="28.25" style="163" customWidth="1"/>
    <col min="5383" max="5383" width="27.75" style="163" customWidth="1"/>
    <col min="5384" max="5384" width="15.5" style="163" customWidth="1"/>
    <col min="5385" max="5385" width="2" style="163" customWidth="1"/>
    <col min="5386" max="5386" width="21.625" style="163" customWidth="1"/>
    <col min="5387" max="5387" width="19" style="163" customWidth="1"/>
    <col min="5388" max="5388" width="17" style="163" customWidth="1"/>
    <col min="5389" max="5389" width="14.625" style="163" customWidth="1"/>
    <col min="5390" max="5390" width="16.625" style="163" customWidth="1"/>
    <col min="5391" max="5391" width="14.625" style="163" bestFit="1" customWidth="1"/>
    <col min="5392" max="5393" width="7.625" style="163"/>
    <col min="5394" max="5394" width="15.5" style="163" customWidth="1"/>
    <col min="5395" max="5631" width="7.625" style="163"/>
    <col min="5632" max="5632" width="1.5" style="163" customWidth="1"/>
    <col min="5633" max="5633" width="26.5" style="163" customWidth="1"/>
    <col min="5634" max="5634" width="16.875" style="163" customWidth="1"/>
    <col min="5635" max="5635" width="23.875" style="163" customWidth="1"/>
    <col min="5636" max="5636" width="20.5" style="163" customWidth="1"/>
    <col min="5637" max="5637" width="23" style="163" customWidth="1"/>
    <col min="5638" max="5638" width="28.25" style="163" customWidth="1"/>
    <col min="5639" max="5639" width="27.75" style="163" customWidth="1"/>
    <col min="5640" max="5640" width="15.5" style="163" customWidth="1"/>
    <col min="5641" max="5641" width="2" style="163" customWidth="1"/>
    <col min="5642" max="5642" width="21.625" style="163" customWidth="1"/>
    <col min="5643" max="5643" width="19" style="163" customWidth="1"/>
    <col min="5644" max="5644" width="17" style="163" customWidth="1"/>
    <col min="5645" max="5645" width="14.625" style="163" customWidth="1"/>
    <col min="5646" max="5646" width="16.625" style="163" customWidth="1"/>
    <col min="5647" max="5647" width="14.625" style="163" bestFit="1" customWidth="1"/>
    <col min="5648" max="5649" width="7.625" style="163"/>
    <col min="5650" max="5650" width="15.5" style="163" customWidth="1"/>
    <col min="5651" max="5887" width="7.625" style="163"/>
    <col min="5888" max="5888" width="1.5" style="163" customWidth="1"/>
    <col min="5889" max="5889" width="26.5" style="163" customWidth="1"/>
    <col min="5890" max="5890" width="16.875" style="163" customWidth="1"/>
    <col min="5891" max="5891" width="23.875" style="163" customWidth="1"/>
    <col min="5892" max="5892" width="20.5" style="163" customWidth="1"/>
    <col min="5893" max="5893" width="23" style="163" customWidth="1"/>
    <col min="5894" max="5894" width="28.25" style="163" customWidth="1"/>
    <col min="5895" max="5895" width="27.75" style="163" customWidth="1"/>
    <col min="5896" max="5896" width="15.5" style="163" customWidth="1"/>
    <col min="5897" max="5897" width="2" style="163" customWidth="1"/>
    <col min="5898" max="5898" width="21.625" style="163" customWidth="1"/>
    <col min="5899" max="5899" width="19" style="163" customWidth="1"/>
    <col min="5900" max="5900" width="17" style="163" customWidth="1"/>
    <col min="5901" max="5901" width="14.625" style="163" customWidth="1"/>
    <col min="5902" max="5902" width="16.625" style="163" customWidth="1"/>
    <col min="5903" max="5903" width="14.625" style="163" bestFit="1" customWidth="1"/>
    <col min="5904" max="5905" width="7.625" style="163"/>
    <col min="5906" max="5906" width="15.5" style="163" customWidth="1"/>
    <col min="5907" max="6143" width="7.625" style="163"/>
    <col min="6144" max="6144" width="1.5" style="163" customWidth="1"/>
    <col min="6145" max="6145" width="26.5" style="163" customWidth="1"/>
    <col min="6146" max="6146" width="16.875" style="163" customWidth="1"/>
    <col min="6147" max="6147" width="23.875" style="163" customWidth="1"/>
    <col min="6148" max="6148" width="20.5" style="163" customWidth="1"/>
    <col min="6149" max="6149" width="23" style="163" customWidth="1"/>
    <col min="6150" max="6150" width="28.25" style="163" customWidth="1"/>
    <col min="6151" max="6151" width="27.75" style="163" customWidth="1"/>
    <col min="6152" max="6152" width="15.5" style="163" customWidth="1"/>
    <col min="6153" max="6153" width="2" style="163" customWidth="1"/>
    <col min="6154" max="6154" width="21.625" style="163" customWidth="1"/>
    <col min="6155" max="6155" width="19" style="163" customWidth="1"/>
    <col min="6156" max="6156" width="17" style="163" customWidth="1"/>
    <col min="6157" max="6157" width="14.625" style="163" customWidth="1"/>
    <col min="6158" max="6158" width="16.625" style="163" customWidth="1"/>
    <col min="6159" max="6159" width="14.625" style="163" bestFit="1" customWidth="1"/>
    <col min="6160" max="6161" width="7.625" style="163"/>
    <col min="6162" max="6162" width="15.5" style="163" customWidth="1"/>
    <col min="6163" max="6399" width="7.625" style="163"/>
    <col min="6400" max="6400" width="1.5" style="163" customWidth="1"/>
    <col min="6401" max="6401" width="26.5" style="163" customWidth="1"/>
    <col min="6402" max="6402" width="16.875" style="163" customWidth="1"/>
    <col min="6403" max="6403" width="23.875" style="163" customWidth="1"/>
    <col min="6404" max="6404" width="20.5" style="163" customWidth="1"/>
    <col min="6405" max="6405" width="23" style="163" customWidth="1"/>
    <col min="6406" max="6406" width="28.25" style="163" customWidth="1"/>
    <col min="6407" max="6407" width="27.75" style="163" customWidth="1"/>
    <col min="6408" max="6408" width="15.5" style="163" customWidth="1"/>
    <col min="6409" max="6409" width="2" style="163" customWidth="1"/>
    <col min="6410" max="6410" width="21.625" style="163" customWidth="1"/>
    <col min="6411" max="6411" width="19" style="163" customWidth="1"/>
    <col min="6412" max="6412" width="17" style="163" customWidth="1"/>
    <col min="6413" max="6413" width="14.625" style="163" customWidth="1"/>
    <col min="6414" max="6414" width="16.625" style="163" customWidth="1"/>
    <col min="6415" max="6415" width="14.625" style="163" bestFit="1" customWidth="1"/>
    <col min="6416" max="6417" width="7.625" style="163"/>
    <col min="6418" max="6418" width="15.5" style="163" customWidth="1"/>
    <col min="6419" max="6655" width="7.625" style="163"/>
    <col min="6656" max="6656" width="1.5" style="163" customWidth="1"/>
    <col min="6657" max="6657" width="26.5" style="163" customWidth="1"/>
    <col min="6658" max="6658" width="16.875" style="163" customWidth="1"/>
    <col min="6659" max="6659" width="23.875" style="163" customWidth="1"/>
    <col min="6660" max="6660" width="20.5" style="163" customWidth="1"/>
    <col min="6661" max="6661" width="23" style="163" customWidth="1"/>
    <col min="6662" max="6662" width="28.25" style="163" customWidth="1"/>
    <col min="6663" max="6663" width="27.75" style="163" customWidth="1"/>
    <col min="6664" max="6664" width="15.5" style="163" customWidth="1"/>
    <col min="6665" max="6665" width="2" style="163" customWidth="1"/>
    <col min="6666" max="6666" width="21.625" style="163" customWidth="1"/>
    <col min="6667" max="6667" width="19" style="163" customWidth="1"/>
    <col min="6668" max="6668" width="17" style="163" customWidth="1"/>
    <col min="6669" max="6669" width="14.625" style="163" customWidth="1"/>
    <col min="6670" max="6670" width="16.625" style="163" customWidth="1"/>
    <col min="6671" max="6671" width="14.625" style="163" bestFit="1" customWidth="1"/>
    <col min="6672" max="6673" width="7.625" style="163"/>
    <col min="6674" max="6674" width="15.5" style="163" customWidth="1"/>
    <col min="6675" max="6911" width="7.625" style="163"/>
    <col min="6912" max="6912" width="1.5" style="163" customWidth="1"/>
    <col min="6913" max="6913" width="26.5" style="163" customWidth="1"/>
    <col min="6914" max="6914" width="16.875" style="163" customWidth="1"/>
    <col min="6915" max="6915" width="23.875" style="163" customWidth="1"/>
    <col min="6916" max="6916" width="20.5" style="163" customWidth="1"/>
    <col min="6917" max="6917" width="23" style="163" customWidth="1"/>
    <col min="6918" max="6918" width="28.25" style="163" customWidth="1"/>
    <col min="6919" max="6919" width="27.75" style="163" customWidth="1"/>
    <col min="6920" max="6920" width="15.5" style="163" customWidth="1"/>
    <col min="6921" max="6921" width="2" style="163" customWidth="1"/>
    <col min="6922" max="6922" width="21.625" style="163" customWidth="1"/>
    <col min="6923" max="6923" width="19" style="163" customWidth="1"/>
    <col min="6924" max="6924" width="17" style="163" customWidth="1"/>
    <col min="6925" max="6925" width="14.625" style="163" customWidth="1"/>
    <col min="6926" max="6926" width="16.625" style="163" customWidth="1"/>
    <col min="6927" max="6927" width="14.625" style="163" bestFit="1" customWidth="1"/>
    <col min="6928" max="6929" width="7.625" style="163"/>
    <col min="6930" max="6930" width="15.5" style="163" customWidth="1"/>
    <col min="6931" max="7167" width="7.625" style="163"/>
    <col min="7168" max="7168" width="1.5" style="163" customWidth="1"/>
    <col min="7169" max="7169" width="26.5" style="163" customWidth="1"/>
    <col min="7170" max="7170" width="16.875" style="163" customWidth="1"/>
    <col min="7171" max="7171" width="23.875" style="163" customWidth="1"/>
    <col min="7172" max="7172" width="20.5" style="163" customWidth="1"/>
    <col min="7173" max="7173" width="23" style="163" customWidth="1"/>
    <col min="7174" max="7174" width="28.25" style="163" customWidth="1"/>
    <col min="7175" max="7175" width="27.75" style="163" customWidth="1"/>
    <col min="7176" max="7176" width="15.5" style="163" customWidth="1"/>
    <col min="7177" max="7177" width="2" style="163" customWidth="1"/>
    <col min="7178" max="7178" width="21.625" style="163" customWidth="1"/>
    <col min="7179" max="7179" width="19" style="163" customWidth="1"/>
    <col min="7180" max="7180" width="17" style="163" customWidth="1"/>
    <col min="7181" max="7181" width="14.625" style="163" customWidth="1"/>
    <col min="7182" max="7182" width="16.625" style="163" customWidth="1"/>
    <col min="7183" max="7183" width="14.625" style="163" bestFit="1" customWidth="1"/>
    <col min="7184" max="7185" width="7.625" style="163"/>
    <col min="7186" max="7186" width="15.5" style="163" customWidth="1"/>
    <col min="7187" max="7423" width="7.625" style="163"/>
    <col min="7424" max="7424" width="1.5" style="163" customWidth="1"/>
    <col min="7425" max="7425" width="26.5" style="163" customWidth="1"/>
    <col min="7426" max="7426" width="16.875" style="163" customWidth="1"/>
    <col min="7427" max="7427" width="23.875" style="163" customWidth="1"/>
    <col min="7428" max="7428" width="20.5" style="163" customWidth="1"/>
    <col min="7429" max="7429" width="23" style="163" customWidth="1"/>
    <col min="7430" max="7430" width="28.25" style="163" customWidth="1"/>
    <col min="7431" max="7431" width="27.75" style="163" customWidth="1"/>
    <col min="7432" max="7432" width="15.5" style="163" customWidth="1"/>
    <col min="7433" max="7433" width="2" style="163" customWidth="1"/>
    <col min="7434" max="7434" width="21.625" style="163" customWidth="1"/>
    <col min="7435" max="7435" width="19" style="163" customWidth="1"/>
    <col min="7436" max="7436" width="17" style="163" customWidth="1"/>
    <col min="7437" max="7437" width="14.625" style="163" customWidth="1"/>
    <col min="7438" max="7438" width="16.625" style="163" customWidth="1"/>
    <col min="7439" max="7439" width="14.625" style="163" bestFit="1" customWidth="1"/>
    <col min="7440" max="7441" width="7.625" style="163"/>
    <col min="7442" max="7442" width="15.5" style="163" customWidth="1"/>
    <col min="7443" max="7679" width="7.625" style="163"/>
    <col min="7680" max="7680" width="1.5" style="163" customWidth="1"/>
    <col min="7681" max="7681" width="26.5" style="163" customWidth="1"/>
    <col min="7682" max="7682" width="16.875" style="163" customWidth="1"/>
    <col min="7683" max="7683" width="23.875" style="163" customWidth="1"/>
    <col min="7684" max="7684" width="20.5" style="163" customWidth="1"/>
    <col min="7685" max="7685" width="23" style="163" customWidth="1"/>
    <col min="7686" max="7686" width="28.25" style="163" customWidth="1"/>
    <col min="7687" max="7687" width="27.75" style="163" customWidth="1"/>
    <col min="7688" max="7688" width="15.5" style="163" customWidth="1"/>
    <col min="7689" max="7689" width="2" style="163" customWidth="1"/>
    <col min="7690" max="7690" width="21.625" style="163" customWidth="1"/>
    <col min="7691" max="7691" width="19" style="163" customWidth="1"/>
    <col min="7692" max="7692" width="17" style="163" customWidth="1"/>
    <col min="7693" max="7693" width="14.625" style="163" customWidth="1"/>
    <col min="7694" max="7694" width="16.625" style="163" customWidth="1"/>
    <col min="7695" max="7695" width="14.625" style="163" bestFit="1" customWidth="1"/>
    <col min="7696" max="7697" width="7.625" style="163"/>
    <col min="7698" max="7698" width="15.5" style="163" customWidth="1"/>
    <col min="7699" max="7935" width="7.625" style="163"/>
    <col min="7936" max="7936" width="1.5" style="163" customWidth="1"/>
    <col min="7937" max="7937" width="26.5" style="163" customWidth="1"/>
    <col min="7938" max="7938" width="16.875" style="163" customWidth="1"/>
    <col min="7939" max="7939" width="23.875" style="163" customWidth="1"/>
    <col min="7940" max="7940" width="20.5" style="163" customWidth="1"/>
    <col min="7941" max="7941" width="23" style="163" customWidth="1"/>
    <col min="7942" max="7942" width="28.25" style="163" customWidth="1"/>
    <col min="7943" max="7943" width="27.75" style="163" customWidth="1"/>
    <col min="7944" max="7944" width="15.5" style="163" customWidth="1"/>
    <col min="7945" max="7945" width="2" style="163" customWidth="1"/>
    <col min="7946" max="7946" width="21.625" style="163" customWidth="1"/>
    <col min="7947" max="7947" width="19" style="163" customWidth="1"/>
    <col min="7948" max="7948" width="17" style="163" customWidth="1"/>
    <col min="7949" max="7949" width="14.625" style="163" customWidth="1"/>
    <col min="7950" max="7950" width="16.625" style="163" customWidth="1"/>
    <col min="7951" max="7951" width="14.625" style="163" bestFit="1" customWidth="1"/>
    <col min="7952" max="7953" width="7.625" style="163"/>
    <col min="7954" max="7954" width="15.5" style="163" customWidth="1"/>
    <col min="7955" max="8191" width="7.625" style="163"/>
    <col min="8192" max="8192" width="1.5" style="163" customWidth="1"/>
    <col min="8193" max="8193" width="26.5" style="163" customWidth="1"/>
    <col min="8194" max="8194" width="16.875" style="163" customWidth="1"/>
    <col min="8195" max="8195" width="23.875" style="163" customWidth="1"/>
    <col min="8196" max="8196" width="20.5" style="163" customWidth="1"/>
    <col min="8197" max="8197" width="23" style="163" customWidth="1"/>
    <col min="8198" max="8198" width="28.25" style="163" customWidth="1"/>
    <col min="8199" max="8199" width="27.75" style="163" customWidth="1"/>
    <col min="8200" max="8200" width="15.5" style="163" customWidth="1"/>
    <col min="8201" max="8201" width="2" style="163" customWidth="1"/>
    <col min="8202" max="8202" width="21.625" style="163" customWidth="1"/>
    <col min="8203" max="8203" width="19" style="163" customWidth="1"/>
    <col min="8204" max="8204" width="17" style="163" customWidth="1"/>
    <col min="8205" max="8205" width="14.625" style="163" customWidth="1"/>
    <col min="8206" max="8206" width="16.625" style="163" customWidth="1"/>
    <col min="8207" max="8207" width="14.625" style="163" bestFit="1" customWidth="1"/>
    <col min="8208" max="8209" width="7.625" style="163"/>
    <col min="8210" max="8210" width="15.5" style="163" customWidth="1"/>
    <col min="8211" max="8447" width="7.625" style="163"/>
    <col min="8448" max="8448" width="1.5" style="163" customWidth="1"/>
    <col min="8449" max="8449" width="26.5" style="163" customWidth="1"/>
    <col min="8450" max="8450" width="16.875" style="163" customWidth="1"/>
    <col min="8451" max="8451" width="23.875" style="163" customWidth="1"/>
    <col min="8452" max="8452" width="20.5" style="163" customWidth="1"/>
    <col min="8453" max="8453" width="23" style="163" customWidth="1"/>
    <col min="8454" max="8454" width="28.25" style="163" customWidth="1"/>
    <col min="8455" max="8455" width="27.75" style="163" customWidth="1"/>
    <col min="8456" max="8456" width="15.5" style="163" customWidth="1"/>
    <col min="8457" max="8457" width="2" style="163" customWidth="1"/>
    <col min="8458" max="8458" width="21.625" style="163" customWidth="1"/>
    <col min="8459" max="8459" width="19" style="163" customWidth="1"/>
    <col min="8460" max="8460" width="17" style="163" customWidth="1"/>
    <col min="8461" max="8461" width="14.625" style="163" customWidth="1"/>
    <col min="8462" max="8462" width="16.625" style="163" customWidth="1"/>
    <col min="8463" max="8463" width="14.625" style="163" bestFit="1" customWidth="1"/>
    <col min="8464" max="8465" width="7.625" style="163"/>
    <col min="8466" max="8466" width="15.5" style="163" customWidth="1"/>
    <col min="8467" max="8703" width="7.625" style="163"/>
    <col min="8704" max="8704" width="1.5" style="163" customWidth="1"/>
    <col min="8705" max="8705" width="26.5" style="163" customWidth="1"/>
    <col min="8706" max="8706" width="16.875" style="163" customWidth="1"/>
    <col min="8707" max="8707" width="23.875" style="163" customWidth="1"/>
    <col min="8708" max="8708" width="20.5" style="163" customWidth="1"/>
    <col min="8709" max="8709" width="23" style="163" customWidth="1"/>
    <col min="8710" max="8710" width="28.25" style="163" customWidth="1"/>
    <col min="8711" max="8711" width="27.75" style="163" customWidth="1"/>
    <col min="8712" max="8712" width="15.5" style="163" customWidth="1"/>
    <col min="8713" max="8713" width="2" style="163" customWidth="1"/>
    <col min="8714" max="8714" width="21.625" style="163" customWidth="1"/>
    <col min="8715" max="8715" width="19" style="163" customWidth="1"/>
    <col min="8716" max="8716" width="17" style="163" customWidth="1"/>
    <col min="8717" max="8717" width="14.625" style="163" customWidth="1"/>
    <col min="8718" max="8718" width="16.625" style="163" customWidth="1"/>
    <col min="8719" max="8719" width="14.625" style="163" bestFit="1" customWidth="1"/>
    <col min="8720" max="8721" width="7.625" style="163"/>
    <col min="8722" max="8722" width="15.5" style="163" customWidth="1"/>
    <col min="8723" max="8959" width="7.625" style="163"/>
    <col min="8960" max="8960" width="1.5" style="163" customWidth="1"/>
    <col min="8961" max="8961" width="26.5" style="163" customWidth="1"/>
    <col min="8962" max="8962" width="16.875" style="163" customWidth="1"/>
    <col min="8963" max="8963" width="23.875" style="163" customWidth="1"/>
    <col min="8964" max="8964" width="20.5" style="163" customWidth="1"/>
    <col min="8965" max="8965" width="23" style="163" customWidth="1"/>
    <col min="8966" max="8966" width="28.25" style="163" customWidth="1"/>
    <col min="8967" max="8967" width="27.75" style="163" customWidth="1"/>
    <col min="8968" max="8968" width="15.5" style="163" customWidth="1"/>
    <col min="8969" max="8969" width="2" style="163" customWidth="1"/>
    <col min="8970" max="8970" width="21.625" style="163" customWidth="1"/>
    <col min="8971" max="8971" width="19" style="163" customWidth="1"/>
    <col min="8972" max="8972" width="17" style="163" customWidth="1"/>
    <col min="8973" max="8973" width="14.625" style="163" customWidth="1"/>
    <col min="8974" max="8974" width="16.625" style="163" customWidth="1"/>
    <col min="8975" max="8975" width="14.625" style="163" bestFit="1" customWidth="1"/>
    <col min="8976" max="8977" width="7.625" style="163"/>
    <col min="8978" max="8978" width="15.5" style="163" customWidth="1"/>
    <col min="8979" max="9215" width="7.625" style="163"/>
    <col min="9216" max="9216" width="1.5" style="163" customWidth="1"/>
    <col min="9217" max="9217" width="26.5" style="163" customWidth="1"/>
    <col min="9218" max="9218" width="16.875" style="163" customWidth="1"/>
    <col min="9219" max="9219" width="23.875" style="163" customWidth="1"/>
    <col min="9220" max="9220" width="20.5" style="163" customWidth="1"/>
    <col min="9221" max="9221" width="23" style="163" customWidth="1"/>
    <col min="9222" max="9222" width="28.25" style="163" customWidth="1"/>
    <col min="9223" max="9223" width="27.75" style="163" customWidth="1"/>
    <col min="9224" max="9224" width="15.5" style="163" customWidth="1"/>
    <col min="9225" max="9225" width="2" style="163" customWidth="1"/>
    <col min="9226" max="9226" width="21.625" style="163" customWidth="1"/>
    <col min="9227" max="9227" width="19" style="163" customWidth="1"/>
    <col min="9228" max="9228" width="17" style="163" customWidth="1"/>
    <col min="9229" max="9229" width="14.625" style="163" customWidth="1"/>
    <col min="9230" max="9230" width="16.625" style="163" customWidth="1"/>
    <col min="9231" max="9231" width="14.625" style="163" bestFit="1" customWidth="1"/>
    <col min="9232" max="9233" width="7.625" style="163"/>
    <col min="9234" max="9234" width="15.5" style="163" customWidth="1"/>
    <col min="9235" max="9471" width="7.625" style="163"/>
    <col min="9472" max="9472" width="1.5" style="163" customWidth="1"/>
    <col min="9473" max="9473" width="26.5" style="163" customWidth="1"/>
    <col min="9474" max="9474" width="16.875" style="163" customWidth="1"/>
    <col min="9475" max="9475" width="23.875" style="163" customWidth="1"/>
    <col min="9476" max="9476" width="20.5" style="163" customWidth="1"/>
    <col min="9477" max="9477" width="23" style="163" customWidth="1"/>
    <col min="9478" max="9478" width="28.25" style="163" customWidth="1"/>
    <col min="9479" max="9479" width="27.75" style="163" customWidth="1"/>
    <col min="9480" max="9480" width="15.5" style="163" customWidth="1"/>
    <col min="9481" max="9481" width="2" style="163" customWidth="1"/>
    <col min="9482" max="9482" width="21.625" style="163" customWidth="1"/>
    <col min="9483" max="9483" width="19" style="163" customWidth="1"/>
    <col min="9484" max="9484" width="17" style="163" customWidth="1"/>
    <col min="9485" max="9485" width="14.625" style="163" customWidth="1"/>
    <col min="9486" max="9486" width="16.625" style="163" customWidth="1"/>
    <col min="9487" max="9487" width="14.625" style="163" bestFit="1" customWidth="1"/>
    <col min="9488" max="9489" width="7.625" style="163"/>
    <col min="9490" max="9490" width="15.5" style="163" customWidth="1"/>
    <col min="9491" max="9727" width="7.625" style="163"/>
    <col min="9728" max="9728" width="1.5" style="163" customWidth="1"/>
    <col min="9729" max="9729" width="26.5" style="163" customWidth="1"/>
    <col min="9730" max="9730" width="16.875" style="163" customWidth="1"/>
    <col min="9731" max="9731" width="23.875" style="163" customWidth="1"/>
    <col min="9732" max="9732" width="20.5" style="163" customWidth="1"/>
    <col min="9733" max="9733" width="23" style="163" customWidth="1"/>
    <col min="9734" max="9734" width="28.25" style="163" customWidth="1"/>
    <col min="9735" max="9735" width="27.75" style="163" customWidth="1"/>
    <col min="9736" max="9736" width="15.5" style="163" customWidth="1"/>
    <col min="9737" max="9737" width="2" style="163" customWidth="1"/>
    <col min="9738" max="9738" width="21.625" style="163" customWidth="1"/>
    <col min="9739" max="9739" width="19" style="163" customWidth="1"/>
    <col min="9740" max="9740" width="17" style="163" customWidth="1"/>
    <col min="9741" max="9741" width="14.625" style="163" customWidth="1"/>
    <col min="9742" max="9742" width="16.625" style="163" customWidth="1"/>
    <col min="9743" max="9743" width="14.625" style="163" bestFit="1" customWidth="1"/>
    <col min="9744" max="9745" width="7.625" style="163"/>
    <col min="9746" max="9746" width="15.5" style="163" customWidth="1"/>
    <col min="9747" max="9983" width="7.625" style="163"/>
    <col min="9984" max="9984" width="1.5" style="163" customWidth="1"/>
    <col min="9985" max="9985" width="26.5" style="163" customWidth="1"/>
    <col min="9986" max="9986" width="16.875" style="163" customWidth="1"/>
    <col min="9987" max="9987" width="23.875" style="163" customWidth="1"/>
    <col min="9988" max="9988" width="20.5" style="163" customWidth="1"/>
    <col min="9989" max="9989" width="23" style="163" customWidth="1"/>
    <col min="9990" max="9990" width="28.25" style="163" customWidth="1"/>
    <col min="9991" max="9991" width="27.75" style="163" customWidth="1"/>
    <col min="9992" max="9992" width="15.5" style="163" customWidth="1"/>
    <col min="9993" max="9993" width="2" style="163" customWidth="1"/>
    <col min="9994" max="9994" width="21.625" style="163" customWidth="1"/>
    <col min="9995" max="9995" width="19" style="163" customWidth="1"/>
    <col min="9996" max="9996" width="17" style="163" customWidth="1"/>
    <col min="9997" max="9997" width="14.625" style="163" customWidth="1"/>
    <col min="9998" max="9998" width="16.625" style="163" customWidth="1"/>
    <col min="9999" max="9999" width="14.625" style="163" bestFit="1" customWidth="1"/>
    <col min="10000" max="10001" width="7.625" style="163"/>
    <col min="10002" max="10002" width="15.5" style="163" customWidth="1"/>
    <col min="10003" max="10239" width="7.625" style="163"/>
    <col min="10240" max="10240" width="1.5" style="163" customWidth="1"/>
    <col min="10241" max="10241" width="26.5" style="163" customWidth="1"/>
    <col min="10242" max="10242" width="16.875" style="163" customWidth="1"/>
    <col min="10243" max="10243" width="23.875" style="163" customWidth="1"/>
    <col min="10244" max="10244" width="20.5" style="163" customWidth="1"/>
    <col min="10245" max="10245" width="23" style="163" customWidth="1"/>
    <col min="10246" max="10246" width="28.25" style="163" customWidth="1"/>
    <col min="10247" max="10247" width="27.75" style="163" customWidth="1"/>
    <col min="10248" max="10248" width="15.5" style="163" customWidth="1"/>
    <col min="10249" max="10249" width="2" style="163" customWidth="1"/>
    <col min="10250" max="10250" width="21.625" style="163" customWidth="1"/>
    <col min="10251" max="10251" width="19" style="163" customWidth="1"/>
    <col min="10252" max="10252" width="17" style="163" customWidth="1"/>
    <col min="10253" max="10253" width="14.625" style="163" customWidth="1"/>
    <col min="10254" max="10254" width="16.625" style="163" customWidth="1"/>
    <col min="10255" max="10255" width="14.625" style="163" bestFit="1" customWidth="1"/>
    <col min="10256" max="10257" width="7.625" style="163"/>
    <col min="10258" max="10258" width="15.5" style="163" customWidth="1"/>
    <col min="10259" max="10495" width="7.625" style="163"/>
    <col min="10496" max="10496" width="1.5" style="163" customWidth="1"/>
    <col min="10497" max="10497" width="26.5" style="163" customWidth="1"/>
    <col min="10498" max="10498" width="16.875" style="163" customWidth="1"/>
    <col min="10499" max="10499" width="23.875" style="163" customWidth="1"/>
    <col min="10500" max="10500" width="20.5" style="163" customWidth="1"/>
    <col min="10501" max="10501" width="23" style="163" customWidth="1"/>
    <col min="10502" max="10502" width="28.25" style="163" customWidth="1"/>
    <col min="10503" max="10503" width="27.75" style="163" customWidth="1"/>
    <col min="10504" max="10504" width="15.5" style="163" customWidth="1"/>
    <col min="10505" max="10505" width="2" style="163" customWidth="1"/>
    <col min="10506" max="10506" width="21.625" style="163" customWidth="1"/>
    <col min="10507" max="10507" width="19" style="163" customWidth="1"/>
    <col min="10508" max="10508" width="17" style="163" customWidth="1"/>
    <col min="10509" max="10509" width="14.625" style="163" customWidth="1"/>
    <col min="10510" max="10510" width="16.625" style="163" customWidth="1"/>
    <col min="10511" max="10511" width="14.625" style="163" bestFit="1" customWidth="1"/>
    <col min="10512" max="10513" width="7.625" style="163"/>
    <col min="10514" max="10514" width="15.5" style="163" customWidth="1"/>
    <col min="10515" max="10751" width="7.625" style="163"/>
    <col min="10752" max="10752" width="1.5" style="163" customWidth="1"/>
    <col min="10753" max="10753" width="26.5" style="163" customWidth="1"/>
    <col min="10754" max="10754" width="16.875" style="163" customWidth="1"/>
    <col min="10755" max="10755" width="23.875" style="163" customWidth="1"/>
    <col min="10756" max="10756" width="20.5" style="163" customWidth="1"/>
    <col min="10757" max="10757" width="23" style="163" customWidth="1"/>
    <col min="10758" max="10758" width="28.25" style="163" customWidth="1"/>
    <col min="10759" max="10759" width="27.75" style="163" customWidth="1"/>
    <col min="10760" max="10760" width="15.5" style="163" customWidth="1"/>
    <col min="10761" max="10761" width="2" style="163" customWidth="1"/>
    <col min="10762" max="10762" width="21.625" style="163" customWidth="1"/>
    <col min="10763" max="10763" width="19" style="163" customWidth="1"/>
    <col min="10764" max="10764" width="17" style="163" customWidth="1"/>
    <col min="10765" max="10765" width="14.625" style="163" customWidth="1"/>
    <col min="10766" max="10766" width="16.625" style="163" customWidth="1"/>
    <col min="10767" max="10767" width="14.625" style="163" bestFit="1" customWidth="1"/>
    <col min="10768" max="10769" width="7.625" style="163"/>
    <col min="10770" max="10770" width="15.5" style="163" customWidth="1"/>
    <col min="10771" max="11007" width="7.625" style="163"/>
    <col min="11008" max="11008" width="1.5" style="163" customWidth="1"/>
    <col min="11009" max="11009" width="26.5" style="163" customWidth="1"/>
    <col min="11010" max="11010" width="16.875" style="163" customWidth="1"/>
    <col min="11011" max="11011" width="23.875" style="163" customWidth="1"/>
    <col min="11012" max="11012" width="20.5" style="163" customWidth="1"/>
    <col min="11013" max="11013" width="23" style="163" customWidth="1"/>
    <col min="11014" max="11014" width="28.25" style="163" customWidth="1"/>
    <col min="11015" max="11015" width="27.75" style="163" customWidth="1"/>
    <col min="11016" max="11016" width="15.5" style="163" customWidth="1"/>
    <col min="11017" max="11017" width="2" style="163" customWidth="1"/>
    <col min="11018" max="11018" width="21.625" style="163" customWidth="1"/>
    <col min="11019" max="11019" width="19" style="163" customWidth="1"/>
    <col min="11020" max="11020" width="17" style="163" customWidth="1"/>
    <col min="11021" max="11021" width="14.625" style="163" customWidth="1"/>
    <col min="11022" max="11022" width="16.625" style="163" customWidth="1"/>
    <col min="11023" max="11023" width="14.625" style="163" bestFit="1" customWidth="1"/>
    <col min="11024" max="11025" width="7.625" style="163"/>
    <col min="11026" max="11026" width="15.5" style="163" customWidth="1"/>
    <col min="11027" max="11263" width="7.625" style="163"/>
    <col min="11264" max="11264" width="1.5" style="163" customWidth="1"/>
    <col min="11265" max="11265" width="26.5" style="163" customWidth="1"/>
    <col min="11266" max="11266" width="16.875" style="163" customWidth="1"/>
    <col min="11267" max="11267" width="23.875" style="163" customWidth="1"/>
    <col min="11268" max="11268" width="20.5" style="163" customWidth="1"/>
    <col min="11269" max="11269" width="23" style="163" customWidth="1"/>
    <col min="11270" max="11270" width="28.25" style="163" customWidth="1"/>
    <col min="11271" max="11271" width="27.75" style="163" customWidth="1"/>
    <col min="11272" max="11272" width="15.5" style="163" customWidth="1"/>
    <col min="11273" max="11273" width="2" style="163" customWidth="1"/>
    <col min="11274" max="11274" width="21.625" style="163" customWidth="1"/>
    <col min="11275" max="11275" width="19" style="163" customWidth="1"/>
    <col min="11276" max="11276" width="17" style="163" customWidth="1"/>
    <col min="11277" max="11277" width="14.625" style="163" customWidth="1"/>
    <col min="11278" max="11278" width="16.625" style="163" customWidth="1"/>
    <col min="11279" max="11279" width="14.625" style="163" bestFit="1" customWidth="1"/>
    <col min="11280" max="11281" width="7.625" style="163"/>
    <col min="11282" max="11282" width="15.5" style="163" customWidth="1"/>
    <col min="11283" max="11519" width="7.625" style="163"/>
    <col min="11520" max="11520" width="1.5" style="163" customWidth="1"/>
    <col min="11521" max="11521" width="26.5" style="163" customWidth="1"/>
    <col min="11522" max="11522" width="16.875" style="163" customWidth="1"/>
    <col min="11523" max="11523" width="23.875" style="163" customWidth="1"/>
    <col min="11524" max="11524" width="20.5" style="163" customWidth="1"/>
    <col min="11525" max="11525" width="23" style="163" customWidth="1"/>
    <col min="11526" max="11526" width="28.25" style="163" customWidth="1"/>
    <col min="11527" max="11527" width="27.75" style="163" customWidth="1"/>
    <col min="11528" max="11528" width="15.5" style="163" customWidth="1"/>
    <col min="11529" max="11529" width="2" style="163" customWidth="1"/>
    <col min="11530" max="11530" width="21.625" style="163" customWidth="1"/>
    <col min="11531" max="11531" width="19" style="163" customWidth="1"/>
    <col min="11532" max="11532" width="17" style="163" customWidth="1"/>
    <col min="11533" max="11533" width="14.625" style="163" customWidth="1"/>
    <col min="11534" max="11534" width="16.625" style="163" customWidth="1"/>
    <col min="11535" max="11535" width="14.625" style="163" bestFit="1" customWidth="1"/>
    <col min="11536" max="11537" width="7.625" style="163"/>
    <col min="11538" max="11538" width="15.5" style="163" customWidth="1"/>
    <col min="11539" max="11775" width="7.625" style="163"/>
    <col min="11776" max="11776" width="1.5" style="163" customWidth="1"/>
    <col min="11777" max="11777" width="26.5" style="163" customWidth="1"/>
    <col min="11778" max="11778" width="16.875" style="163" customWidth="1"/>
    <col min="11779" max="11779" width="23.875" style="163" customWidth="1"/>
    <col min="11780" max="11780" width="20.5" style="163" customWidth="1"/>
    <col min="11781" max="11781" width="23" style="163" customWidth="1"/>
    <col min="11782" max="11782" width="28.25" style="163" customWidth="1"/>
    <col min="11783" max="11783" width="27.75" style="163" customWidth="1"/>
    <col min="11784" max="11784" width="15.5" style="163" customWidth="1"/>
    <col min="11785" max="11785" width="2" style="163" customWidth="1"/>
    <col min="11786" max="11786" width="21.625" style="163" customWidth="1"/>
    <col min="11787" max="11787" width="19" style="163" customWidth="1"/>
    <col min="11788" max="11788" width="17" style="163" customWidth="1"/>
    <col min="11789" max="11789" width="14.625" style="163" customWidth="1"/>
    <col min="11790" max="11790" width="16.625" style="163" customWidth="1"/>
    <col min="11791" max="11791" width="14.625" style="163" bestFit="1" customWidth="1"/>
    <col min="11792" max="11793" width="7.625" style="163"/>
    <col min="11794" max="11794" width="15.5" style="163" customWidth="1"/>
    <col min="11795" max="12031" width="7.625" style="163"/>
    <col min="12032" max="12032" width="1.5" style="163" customWidth="1"/>
    <col min="12033" max="12033" width="26.5" style="163" customWidth="1"/>
    <col min="12034" max="12034" width="16.875" style="163" customWidth="1"/>
    <col min="12035" max="12035" width="23.875" style="163" customWidth="1"/>
    <col min="12036" max="12036" width="20.5" style="163" customWidth="1"/>
    <col min="12037" max="12037" width="23" style="163" customWidth="1"/>
    <col min="12038" max="12038" width="28.25" style="163" customWidth="1"/>
    <col min="12039" max="12039" width="27.75" style="163" customWidth="1"/>
    <col min="12040" max="12040" width="15.5" style="163" customWidth="1"/>
    <col min="12041" max="12041" width="2" style="163" customWidth="1"/>
    <col min="12042" max="12042" width="21.625" style="163" customWidth="1"/>
    <col min="12043" max="12043" width="19" style="163" customWidth="1"/>
    <col min="12044" max="12044" width="17" style="163" customWidth="1"/>
    <col min="12045" max="12045" width="14.625" style="163" customWidth="1"/>
    <col min="12046" max="12046" width="16.625" style="163" customWidth="1"/>
    <col min="12047" max="12047" width="14.625" style="163" bestFit="1" customWidth="1"/>
    <col min="12048" max="12049" width="7.625" style="163"/>
    <col min="12050" max="12050" width="15.5" style="163" customWidth="1"/>
    <col min="12051" max="12287" width="7.625" style="163"/>
    <col min="12288" max="12288" width="1.5" style="163" customWidth="1"/>
    <col min="12289" max="12289" width="26.5" style="163" customWidth="1"/>
    <col min="12290" max="12290" width="16.875" style="163" customWidth="1"/>
    <col min="12291" max="12291" width="23.875" style="163" customWidth="1"/>
    <col min="12292" max="12292" width="20.5" style="163" customWidth="1"/>
    <col min="12293" max="12293" width="23" style="163" customWidth="1"/>
    <col min="12294" max="12294" width="28.25" style="163" customWidth="1"/>
    <col min="12295" max="12295" width="27.75" style="163" customWidth="1"/>
    <col min="12296" max="12296" width="15.5" style="163" customWidth="1"/>
    <col min="12297" max="12297" width="2" style="163" customWidth="1"/>
    <col min="12298" max="12298" width="21.625" style="163" customWidth="1"/>
    <col min="12299" max="12299" width="19" style="163" customWidth="1"/>
    <col min="12300" max="12300" width="17" style="163" customWidth="1"/>
    <col min="12301" max="12301" width="14.625" style="163" customWidth="1"/>
    <col min="12302" max="12302" width="16.625" style="163" customWidth="1"/>
    <col min="12303" max="12303" width="14.625" style="163" bestFit="1" customWidth="1"/>
    <col min="12304" max="12305" width="7.625" style="163"/>
    <col min="12306" max="12306" width="15.5" style="163" customWidth="1"/>
    <col min="12307" max="12543" width="7.625" style="163"/>
    <col min="12544" max="12544" width="1.5" style="163" customWidth="1"/>
    <col min="12545" max="12545" width="26.5" style="163" customWidth="1"/>
    <col min="12546" max="12546" width="16.875" style="163" customWidth="1"/>
    <col min="12547" max="12547" width="23.875" style="163" customWidth="1"/>
    <col min="12548" max="12548" width="20.5" style="163" customWidth="1"/>
    <col min="12549" max="12549" width="23" style="163" customWidth="1"/>
    <col min="12550" max="12550" width="28.25" style="163" customWidth="1"/>
    <col min="12551" max="12551" width="27.75" style="163" customWidth="1"/>
    <col min="12552" max="12552" width="15.5" style="163" customWidth="1"/>
    <col min="12553" max="12553" width="2" style="163" customWidth="1"/>
    <col min="12554" max="12554" width="21.625" style="163" customWidth="1"/>
    <col min="12555" max="12555" width="19" style="163" customWidth="1"/>
    <col min="12556" max="12556" width="17" style="163" customWidth="1"/>
    <col min="12557" max="12557" width="14.625" style="163" customWidth="1"/>
    <col min="12558" max="12558" width="16.625" style="163" customWidth="1"/>
    <col min="12559" max="12559" width="14.625" style="163" bestFit="1" customWidth="1"/>
    <col min="12560" max="12561" width="7.625" style="163"/>
    <col min="12562" max="12562" width="15.5" style="163" customWidth="1"/>
    <col min="12563" max="12799" width="7.625" style="163"/>
    <col min="12800" max="12800" width="1.5" style="163" customWidth="1"/>
    <col min="12801" max="12801" width="26.5" style="163" customWidth="1"/>
    <col min="12802" max="12802" width="16.875" style="163" customWidth="1"/>
    <col min="12803" max="12803" width="23.875" style="163" customWidth="1"/>
    <col min="12804" max="12804" width="20.5" style="163" customWidth="1"/>
    <col min="12805" max="12805" width="23" style="163" customWidth="1"/>
    <col min="12806" max="12806" width="28.25" style="163" customWidth="1"/>
    <col min="12807" max="12807" width="27.75" style="163" customWidth="1"/>
    <col min="12808" max="12808" width="15.5" style="163" customWidth="1"/>
    <col min="12809" max="12809" width="2" style="163" customWidth="1"/>
    <col min="12810" max="12810" width="21.625" style="163" customWidth="1"/>
    <col min="12811" max="12811" width="19" style="163" customWidth="1"/>
    <col min="12812" max="12812" width="17" style="163" customWidth="1"/>
    <col min="12813" max="12813" width="14.625" style="163" customWidth="1"/>
    <col min="12814" max="12814" width="16.625" style="163" customWidth="1"/>
    <col min="12815" max="12815" width="14.625" style="163" bestFit="1" customWidth="1"/>
    <col min="12816" max="12817" width="7.625" style="163"/>
    <col min="12818" max="12818" width="15.5" style="163" customWidth="1"/>
    <col min="12819" max="13055" width="7.625" style="163"/>
    <col min="13056" max="13056" width="1.5" style="163" customWidth="1"/>
    <col min="13057" max="13057" width="26.5" style="163" customWidth="1"/>
    <col min="13058" max="13058" width="16.875" style="163" customWidth="1"/>
    <col min="13059" max="13059" width="23.875" style="163" customWidth="1"/>
    <col min="13060" max="13060" width="20.5" style="163" customWidth="1"/>
    <col min="13061" max="13061" width="23" style="163" customWidth="1"/>
    <col min="13062" max="13062" width="28.25" style="163" customWidth="1"/>
    <col min="13063" max="13063" width="27.75" style="163" customWidth="1"/>
    <col min="13064" max="13064" width="15.5" style="163" customWidth="1"/>
    <col min="13065" max="13065" width="2" style="163" customWidth="1"/>
    <col min="13066" max="13066" width="21.625" style="163" customWidth="1"/>
    <col min="13067" max="13067" width="19" style="163" customWidth="1"/>
    <col min="13068" max="13068" width="17" style="163" customWidth="1"/>
    <col min="13069" max="13069" width="14.625" style="163" customWidth="1"/>
    <col min="13070" max="13070" width="16.625" style="163" customWidth="1"/>
    <col min="13071" max="13071" width="14.625" style="163" bestFit="1" customWidth="1"/>
    <col min="13072" max="13073" width="7.625" style="163"/>
    <col min="13074" max="13074" width="15.5" style="163" customWidth="1"/>
    <col min="13075" max="13311" width="7.625" style="163"/>
    <col min="13312" max="13312" width="1.5" style="163" customWidth="1"/>
    <col min="13313" max="13313" width="26.5" style="163" customWidth="1"/>
    <col min="13314" max="13314" width="16.875" style="163" customWidth="1"/>
    <col min="13315" max="13315" width="23.875" style="163" customWidth="1"/>
    <col min="13316" max="13316" width="20.5" style="163" customWidth="1"/>
    <col min="13317" max="13317" width="23" style="163" customWidth="1"/>
    <col min="13318" max="13318" width="28.25" style="163" customWidth="1"/>
    <col min="13319" max="13319" width="27.75" style="163" customWidth="1"/>
    <col min="13320" max="13320" width="15.5" style="163" customWidth="1"/>
    <col min="13321" max="13321" width="2" style="163" customWidth="1"/>
    <col min="13322" max="13322" width="21.625" style="163" customWidth="1"/>
    <col min="13323" max="13323" width="19" style="163" customWidth="1"/>
    <col min="13324" max="13324" width="17" style="163" customWidth="1"/>
    <col min="13325" max="13325" width="14.625" style="163" customWidth="1"/>
    <col min="13326" max="13326" width="16.625" style="163" customWidth="1"/>
    <col min="13327" max="13327" width="14.625" style="163" bestFit="1" customWidth="1"/>
    <col min="13328" max="13329" width="7.625" style="163"/>
    <col min="13330" max="13330" width="15.5" style="163" customWidth="1"/>
    <col min="13331" max="13567" width="7.625" style="163"/>
    <col min="13568" max="13568" width="1.5" style="163" customWidth="1"/>
    <col min="13569" max="13569" width="26.5" style="163" customWidth="1"/>
    <col min="13570" max="13570" width="16.875" style="163" customWidth="1"/>
    <col min="13571" max="13571" width="23.875" style="163" customWidth="1"/>
    <col min="13572" max="13572" width="20.5" style="163" customWidth="1"/>
    <col min="13573" max="13573" width="23" style="163" customWidth="1"/>
    <col min="13574" max="13574" width="28.25" style="163" customWidth="1"/>
    <col min="13575" max="13575" width="27.75" style="163" customWidth="1"/>
    <col min="13576" max="13576" width="15.5" style="163" customWidth="1"/>
    <col min="13577" max="13577" width="2" style="163" customWidth="1"/>
    <col min="13578" max="13578" width="21.625" style="163" customWidth="1"/>
    <col min="13579" max="13579" width="19" style="163" customWidth="1"/>
    <col min="13580" max="13580" width="17" style="163" customWidth="1"/>
    <col min="13581" max="13581" width="14.625" style="163" customWidth="1"/>
    <col min="13582" max="13582" width="16.625" style="163" customWidth="1"/>
    <col min="13583" max="13583" width="14.625" style="163" bestFit="1" customWidth="1"/>
    <col min="13584" max="13585" width="7.625" style="163"/>
    <col min="13586" max="13586" width="15.5" style="163" customWidth="1"/>
    <col min="13587" max="13823" width="7.625" style="163"/>
    <col min="13824" max="13824" width="1.5" style="163" customWidth="1"/>
    <col min="13825" max="13825" width="26.5" style="163" customWidth="1"/>
    <col min="13826" max="13826" width="16.875" style="163" customWidth="1"/>
    <col min="13827" max="13827" width="23.875" style="163" customWidth="1"/>
    <col min="13828" max="13828" width="20.5" style="163" customWidth="1"/>
    <col min="13829" max="13829" width="23" style="163" customWidth="1"/>
    <col min="13830" max="13830" width="28.25" style="163" customWidth="1"/>
    <col min="13831" max="13831" width="27.75" style="163" customWidth="1"/>
    <col min="13832" max="13832" width="15.5" style="163" customWidth="1"/>
    <col min="13833" max="13833" width="2" style="163" customWidth="1"/>
    <col min="13834" max="13834" width="21.625" style="163" customWidth="1"/>
    <col min="13835" max="13835" width="19" style="163" customWidth="1"/>
    <col min="13836" max="13836" width="17" style="163" customWidth="1"/>
    <col min="13837" max="13837" width="14.625" style="163" customWidth="1"/>
    <col min="13838" max="13838" width="16.625" style="163" customWidth="1"/>
    <col min="13839" max="13839" width="14.625" style="163" bestFit="1" customWidth="1"/>
    <col min="13840" max="13841" width="7.625" style="163"/>
    <col min="13842" max="13842" width="15.5" style="163" customWidth="1"/>
    <col min="13843" max="14079" width="7.625" style="163"/>
    <col min="14080" max="14080" width="1.5" style="163" customWidth="1"/>
    <col min="14081" max="14081" width="26.5" style="163" customWidth="1"/>
    <col min="14082" max="14082" width="16.875" style="163" customWidth="1"/>
    <col min="14083" max="14083" width="23.875" style="163" customWidth="1"/>
    <col min="14084" max="14084" width="20.5" style="163" customWidth="1"/>
    <col min="14085" max="14085" width="23" style="163" customWidth="1"/>
    <col min="14086" max="14086" width="28.25" style="163" customWidth="1"/>
    <col min="14087" max="14087" width="27.75" style="163" customWidth="1"/>
    <col min="14088" max="14088" width="15.5" style="163" customWidth="1"/>
    <col min="14089" max="14089" width="2" style="163" customWidth="1"/>
    <col min="14090" max="14090" width="21.625" style="163" customWidth="1"/>
    <col min="14091" max="14091" width="19" style="163" customWidth="1"/>
    <col min="14092" max="14092" width="17" style="163" customWidth="1"/>
    <col min="14093" max="14093" width="14.625" style="163" customWidth="1"/>
    <col min="14094" max="14094" width="16.625" style="163" customWidth="1"/>
    <col min="14095" max="14095" width="14.625" style="163" bestFit="1" customWidth="1"/>
    <col min="14096" max="14097" width="7.625" style="163"/>
    <col min="14098" max="14098" width="15.5" style="163" customWidth="1"/>
    <col min="14099" max="14335" width="7.625" style="163"/>
    <col min="14336" max="14336" width="1.5" style="163" customWidth="1"/>
    <col min="14337" max="14337" width="26.5" style="163" customWidth="1"/>
    <col min="14338" max="14338" width="16.875" style="163" customWidth="1"/>
    <col min="14339" max="14339" width="23.875" style="163" customWidth="1"/>
    <col min="14340" max="14340" width="20.5" style="163" customWidth="1"/>
    <col min="14341" max="14341" width="23" style="163" customWidth="1"/>
    <col min="14342" max="14342" width="28.25" style="163" customWidth="1"/>
    <col min="14343" max="14343" width="27.75" style="163" customWidth="1"/>
    <col min="14344" max="14344" width="15.5" style="163" customWidth="1"/>
    <col min="14345" max="14345" width="2" style="163" customWidth="1"/>
    <col min="14346" max="14346" width="21.625" style="163" customWidth="1"/>
    <col min="14347" max="14347" width="19" style="163" customWidth="1"/>
    <col min="14348" max="14348" width="17" style="163" customWidth="1"/>
    <col min="14349" max="14349" width="14.625" style="163" customWidth="1"/>
    <col min="14350" max="14350" width="16.625" style="163" customWidth="1"/>
    <col min="14351" max="14351" width="14.625" style="163" bestFit="1" customWidth="1"/>
    <col min="14352" max="14353" width="7.625" style="163"/>
    <col min="14354" max="14354" width="15.5" style="163" customWidth="1"/>
    <col min="14355" max="14591" width="7.625" style="163"/>
    <col min="14592" max="14592" width="1.5" style="163" customWidth="1"/>
    <col min="14593" max="14593" width="26.5" style="163" customWidth="1"/>
    <col min="14594" max="14594" width="16.875" style="163" customWidth="1"/>
    <col min="14595" max="14595" width="23.875" style="163" customWidth="1"/>
    <col min="14596" max="14596" width="20.5" style="163" customWidth="1"/>
    <col min="14597" max="14597" width="23" style="163" customWidth="1"/>
    <col min="14598" max="14598" width="28.25" style="163" customWidth="1"/>
    <col min="14599" max="14599" width="27.75" style="163" customWidth="1"/>
    <col min="14600" max="14600" width="15.5" style="163" customWidth="1"/>
    <col min="14601" max="14601" width="2" style="163" customWidth="1"/>
    <col min="14602" max="14602" width="21.625" style="163" customWidth="1"/>
    <col min="14603" max="14603" width="19" style="163" customWidth="1"/>
    <col min="14604" max="14604" width="17" style="163" customWidth="1"/>
    <col min="14605" max="14605" width="14.625" style="163" customWidth="1"/>
    <col min="14606" max="14606" width="16.625" style="163" customWidth="1"/>
    <col min="14607" max="14607" width="14.625" style="163" bestFit="1" customWidth="1"/>
    <col min="14608" max="14609" width="7.625" style="163"/>
    <col min="14610" max="14610" width="15.5" style="163" customWidth="1"/>
    <col min="14611" max="14847" width="7.625" style="163"/>
    <col min="14848" max="14848" width="1.5" style="163" customWidth="1"/>
    <col min="14849" max="14849" width="26.5" style="163" customWidth="1"/>
    <col min="14850" max="14850" width="16.875" style="163" customWidth="1"/>
    <col min="14851" max="14851" width="23.875" style="163" customWidth="1"/>
    <col min="14852" max="14852" width="20.5" style="163" customWidth="1"/>
    <col min="14853" max="14853" width="23" style="163" customWidth="1"/>
    <col min="14854" max="14854" width="28.25" style="163" customWidth="1"/>
    <col min="14855" max="14855" width="27.75" style="163" customWidth="1"/>
    <col min="14856" max="14856" width="15.5" style="163" customWidth="1"/>
    <col min="14857" max="14857" width="2" style="163" customWidth="1"/>
    <col min="14858" max="14858" width="21.625" style="163" customWidth="1"/>
    <col min="14859" max="14859" width="19" style="163" customWidth="1"/>
    <col min="14860" max="14860" width="17" style="163" customWidth="1"/>
    <col min="14861" max="14861" width="14.625" style="163" customWidth="1"/>
    <col min="14862" max="14862" width="16.625" style="163" customWidth="1"/>
    <col min="14863" max="14863" width="14.625" style="163" bestFit="1" customWidth="1"/>
    <col min="14864" max="14865" width="7.625" style="163"/>
    <col min="14866" max="14866" width="15.5" style="163" customWidth="1"/>
    <col min="14867" max="15103" width="7.625" style="163"/>
    <col min="15104" max="15104" width="1.5" style="163" customWidth="1"/>
    <col min="15105" max="15105" width="26.5" style="163" customWidth="1"/>
    <col min="15106" max="15106" width="16.875" style="163" customWidth="1"/>
    <col min="15107" max="15107" width="23.875" style="163" customWidth="1"/>
    <col min="15108" max="15108" width="20.5" style="163" customWidth="1"/>
    <col min="15109" max="15109" width="23" style="163" customWidth="1"/>
    <col min="15110" max="15110" width="28.25" style="163" customWidth="1"/>
    <col min="15111" max="15111" width="27.75" style="163" customWidth="1"/>
    <col min="15112" max="15112" width="15.5" style="163" customWidth="1"/>
    <col min="15113" max="15113" width="2" style="163" customWidth="1"/>
    <col min="15114" max="15114" width="21.625" style="163" customWidth="1"/>
    <col min="15115" max="15115" width="19" style="163" customWidth="1"/>
    <col min="15116" max="15116" width="17" style="163" customWidth="1"/>
    <col min="15117" max="15117" width="14.625" style="163" customWidth="1"/>
    <col min="15118" max="15118" width="16.625" style="163" customWidth="1"/>
    <col min="15119" max="15119" width="14.625" style="163" bestFit="1" customWidth="1"/>
    <col min="15120" max="15121" width="7.625" style="163"/>
    <col min="15122" max="15122" width="15.5" style="163" customWidth="1"/>
    <col min="15123" max="15359" width="7.625" style="163"/>
    <col min="15360" max="15360" width="1.5" style="163" customWidth="1"/>
    <col min="15361" max="15361" width="26.5" style="163" customWidth="1"/>
    <col min="15362" max="15362" width="16.875" style="163" customWidth="1"/>
    <col min="15363" max="15363" width="23.875" style="163" customWidth="1"/>
    <col min="15364" max="15364" width="20.5" style="163" customWidth="1"/>
    <col min="15365" max="15365" width="23" style="163" customWidth="1"/>
    <col min="15366" max="15366" width="28.25" style="163" customWidth="1"/>
    <col min="15367" max="15367" width="27.75" style="163" customWidth="1"/>
    <col min="15368" max="15368" width="15.5" style="163" customWidth="1"/>
    <col min="15369" max="15369" width="2" style="163" customWidth="1"/>
    <col min="15370" max="15370" width="21.625" style="163" customWidth="1"/>
    <col min="15371" max="15371" width="19" style="163" customWidth="1"/>
    <col min="15372" max="15372" width="17" style="163" customWidth="1"/>
    <col min="15373" max="15373" width="14.625" style="163" customWidth="1"/>
    <col min="15374" max="15374" width="16.625" style="163" customWidth="1"/>
    <col min="15375" max="15375" width="14.625" style="163" bestFit="1" customWidth="1"/>
    <col min="15376" max="15377" width="7.625" style="163"/>
    <col min="15378" max="15378" width="15.5" style="163" customWidth="1"/>
    <col min="15379" max="15615" width="7.625" style="163"/>
    <col min="15616" max="15616" width="1.5" style="163" customWidth="1"/>
    <col min="15617" max="15617" width="26.5" style="163" customWidth="1"/>
    <col min="15618" max="15618" width="16.875" style="163" customWidth="1"/>
    <col min="15619" max="15619" width="23.875" style="163" customWidth="1"/>
    <col min="15620" max="15620" width="20.5" style="163" customWidth="1"/>
    <col min="15621" max="15621" width="23" style="163" customWidth="1"/>
    <col min="15622" max="15622" width="28.25" style="163" customWidth="1"/>
    <col min="15623" max="15623" width="27.75" style="163" customWidth="1"/>
    <col min="15624" max="15624" width="15.5" style="163" customWidth="1"/>
    <col min="15625" max="15625" width="2" style="163" customWidth="1"/>
    <col min="15626" max="15626" width="21.625" style="163" customWidth="1"/>
    <col min="15627" max="15627" width="19" style="163" customWidth="1"/>
    <col min="15628" max="15628" width="17" style="163" customWidth="1"/>
    <col min="15629" max="15629" width="14.625" style="163" customWidth="1"/>
    <col min="15630" max="15630" width="16.625" style="163" customWidth="1"/>
    <col min="15631" max="15631" width="14.625" style="163" bestFit="1" customWidth="1"/>
    <col min="15632" max="15633" width="7.625" style="163"/>
    <col min="15634" max="15634" width="15.5" style="163" customWidth="1"/>
    <col min="15635" max="15871" width="7.625" style="163"/>
    <col min="15872" max="15872" width="1.5" style="163" customWidth="1"/>
    <col min="15873" max="15873" width="26.5" style="163" customWidth="1"/>
    <col min="15874" max="15874" width="16.875" style="163" customWidth="1"/>
    <col min="15875" max="15875" width="23.875" style="163" customWidth="1"/>
    <col min="15876" max="15876" width="20.5" style="163" customWidth="1"/>
    <col min="15877" max="15877" width="23" style="163" customWidth="1"/>
    <col min="15878" max="15878" width="28.25" style="163" customWidth="1"/>
    <col min="15879" max="15879" width="27.75" style="163" customWidth="1"/>
    <col min="15880" max="15880" width="15.5" style="163" customWidth="1"/>
    <col min="15881" max="15881" width="2" style="163" customWidth="1"/>
    <col min="15882" max="15882" width="21.625" style="163" customWidth="1"/>
    <col min="15883" max="15883" width="19" style="163" customWidth="1"/>
    <col min="15884" max="15884" width="17" style="163" customWidth="1"/>
    <col min="15885" max="15885" width="14.625" style="163" customWidth="1"/>
    <col min="15886" max="15886" width="16.625" style="163" customWidth="1"/>
    <col min="15887" max="15887" width="14.625" style="163" bestFit="1" customWidth="1"/>
    <col min="15888" max="15889" width="7.625" style="163"/>
    <col min="15890" max="15890" width="15.5" style="163" customWidth="1"/>
    <col min="15891" max="16127" width="7.625" style="163"/>
    <col min="16128" max="16128" width="1.5" style="163" customWidth="1"/>
    <col min="16129" max="16129" width="26.5" style="163" customWidth="1"/>
    <col min="16130" max="16130" width="16.875" style="163" customWidth="1"/>
    <col min="16131" max="16131" width="23.875" style="163" customWidth="1"/>
    <col min="16132" max="16132" width="20.5" style="163" customWidth="1"/>
    <col min="16133" max="16133" width="23" style="163" customWidth="1"/>
    <col min="16134" max="16134" width="28.25" style="163" customWidth="1"/>
    <col min="16135" max="16135" width="27.75" style="163" customWidth="1"/>
    <col min="16136" max="16136" width="15.5" style="163" customWidth="1"/>
    <col min="16137" max="16137" width="2" style="163" customWidth="1"/>
    <col min="16138" max="16138" width="21.625" style="163" customWidth="1"/>
    <col min="16139" max="16139" width="19" style="163" customWidth="1"/>
    <col min="16140" max="16140" width="17" style="163" customWidth="1"/>
    <col min="16141" max="16141" width="14.625" style="163" customWidth="1"/>
    <col min="16142" max="16142" width="16.625" style="163" customWidth="1"/>
    <col min="16143" max="16143" width="14.625" style="163" bestFit="1" customWidth="1"/>
    <col min="16144" max="16145" width="7.625" style="163"/>
    <col min="16146" max="16146" width="15.5" style="163" customWidth="1"/>
    <col min="16147" max="16384" width="7.625" style="163"/>
  </cols>
  <sheetData>
    <row r="1" spans="1:19" s="162" customFormat="1" ht="23.45" customHeight="1" thickBot="1" x14ac:dyDescent="0.25">
      <c r="A1" s="278"/>
      <c r="B1" s="279"/>
      <c r="C1" s="279"/>
      <c r="D1" s="279"/>
      <c r="E1" s="279"/>
      <c r="F1" s="279"/>
      <c r="G1" s="279"/>
      <c r="H1" s="279"/>
      <c r="I1" s="279"/>
      <c r="J1" s="279"/>
      <c r="K1" s="290"/>
      <c r="L1" s="290"/>
      <c r="M1" s="180"/>
      <c r="N1" s="180"/>
      <c r="O1" s="180"/>
      <c r="P1" s="180"/>
      <c r="Q1" s="180"/>
      <c r="R1" s="180"/>
      <c r="S1" s="180" t="s">
        <v>0</v>
      </c>
    </row>
    <row r="2" spans="1:19" ht="23.45" customHeight="1" thickTop="1" x14ac:dyDescent="0.2">
      <c r="A2" s="278"/>
      <c r="B2" s="278"/>
      <c r="C2" s="291"/>
      <c r="D2" s="291"/>
      <c r="E2" s="292"/>
      <c r="F2" s="291"/>
      <c r="G2" s="293"/>
      <c r="H2" s="278"/>
      <c r="I2" s="292"/>
      <c r="J2" s="278"/>
      <c r="K2" s="290"/>
      <c r="L2" s="290"/>
      <c r="M2" s="180"/>
      <c r="N2" s="180"/>
      <c r="O2" s="180"/>
      <c r="P2" s="180"/>
      <c r="Q2" s="180"/>
      <c r="R2" s="180"/>
      <c r="S2" s="180" t="s">
        <v>1</v>
      </c>
    </row>
    <row r="3" spans="1:19" ht="23.45" customHeight="1" x14ac:dyDescent="0.2">
      <c r="A3" s="278"/>
      <c r="B3" s="141" t="s">
        <v>118</v>
      </c>
      <c r="C3" s="291"/>
      <c r="D3" s="291"/>
      <c r="E3" s="280"/>
      <c r="F3" s="291"/>
      <c r="G3" s="293"/>
      <c r="H3" s="278"/>
      <c r="I3" s="292"/>
      <c r="J3" s="278"/>
      <c r="K3" s="290"/>
      <c r="L3" s="290"/>
      <c r="M3" s="180"/>
      <c r="N3" s="180"/>
      <c r="O3" s="180"/>
      <c r="P3" s="180"/>
      <c r="Q3" s="180"/>
      <c r="R3" s="180"/>
      <c r="S3" s="180" t="s">
        <v>2</v>
      </c>
    </row>
    <row r="4" spans="1:19" ht="23.45" customHeight="1" x14ac:dyDescent="0.2">
      <c r="A4" s="278"/>
      <c r="B4" s="278"/>
      <c r="C4" s="291"/>
      <c r="D4" s="291"/>
      <c r="E4" s="292"/>
      <c r="F4" s="291"/>
      <c r="G4" s="293"/>
      <c r="H4" s="278"/>
      <c r="I4" s="292"/>
      <c r="J4" s="278"/>
      <c r="K4" s="290"/>
      <c r="L4" s="290"/>
      <c r="M4" s="180"/>
      <c r="N4" s="180"/>
      <c r="O4" s="180"/>
      <c r="P4" s="180"/>
      <c r="Q4" s="180"/>
      <c r="R4" s="180"/>
      <c r="S4" s="180" t="s">
        <v>3</v>
      </c>
    </row>
    <row r="5" spans="1:19" ht="23.45" customHeight="1" x14ac:dyDescent="0.2">
      <c r="A5" s="278"/>
      <c r="B5" s="358" t="s">
        <v>119</v>
      </c>
      <c r="C5" s="358"/>
      <c r="D5" s="358"/>
      <c r="E5" s="358"/>
      <c r="F5" s="358"/>
      <c r="G5" s="358"/>
      <c r="H5" s="294"/>
      <c r="I5" s="295"/>
      <c r="J5" s="294"/>
      <c r="K5" s="290"/>
      <c r="L5" s="290"/>
      <c r="M5" s="180"/>
      <c r="N5" s="180"/>
      <c r="O5" s="180"/>
      <c r="P5" s="180"/>
      <c r="Q5" s="180"/>
      <c r="R5" s="180"/>
      <c r="S5" s="180" t="s">
        <v>4</v>
      </c>
    </row>
    <row r="6" spans="1:19" ht="23.45" customHeight="1" x14ac:dyDescent="0.2">
      <c r="A6" s="278"/>
      <c r="B6" s="358"/>
      <c r="C6" s="358"/>
      <c r="D6" s="358"/>
      <c r="E6" s="358"/>
      <c r="F6" s="358"/>
      <c r="G6" s="358"/>
      <c r="H6" s="278"/>
      <c r="I6" s="124" t="s">
        <v>38</v>
      </c>
      <c r="J6" s="288"/>
      <c r="K6" s="290"/>
      <c r="L6" s="290"/>
      <c r="M6" s="180"/>
      <c r="N6" s="180"/>
      <c r="O6" s="180"/>
      <c r="P6" s="180"/>
      <c r="Q6" s="180"/>
      <c r="R6" s="180"/>
      <c r="S6" s="180" t="s">
        <v>5</v>
      </c>
    </row>
    <row r="7" spans="1:19" ht="30.75" customHeight="1" x14ac:dyDescent="0.2">
      <c r="A7" s="278"/>
      <c r="B7" s="358"/>
      <c r="C7" s="358"/>
      <c r="D7" s="358"/>
      <c r="E7" s="358"/>
      <c r="F7" s="358"/>
      <c r="G7" s="358"/>
      <c r="H7" s="278"/>
      <c r="I7" s="164"/>
      <c r="J7" s="165" t="s">
        <v>155</v>
      </c>
      <c r="K7" s="290"/>
      <c r="L7" s="290"/>
      <c r="M7" s="180"/>
      <c r="N7" s="180"/>
      <c r="O7" s="180"/>
      <c r="P7" s="180"/>
      <c r="Q7" s="180"/>
      <c r="R7" s="180"/>
      <c r="S7" s="180" t="s">
        <v>6</v>
      </c>
    </row>
    <row r="8" spans="1:19" ht="30" customHeight="1" x14ac:dyDescent="0.2">
      <c r="A8" s="278"/>
      <c r="B8" s="358"/>
      <c r="C8" s="358"/>
      <c r="D8" s="358"/>
      <c r="E8" s="358"/>
      <c r="F8" s="358"/>
      <c r="G8" s="358"/>
      <c r="H8" s="278"/>
      <c r="I8" s="166"/>
      <c r="J8" s="165" t="s">
        <v>42</v>
      </c>
      <c r="K8" s="290"/>
      <c r="L8" s="290"/>
      <c r="M8" s="180"/>
      <c r="N8" s="180"/>
      <c r="O8" s="180"/>
      <c r="P8" s="180"/>
      <c r="Q8" s="180"/>
      <c r="R8" s="180"/>
      <c r="S8" s="180" t="s">
        <v>7</v>
      </c>
    </row>
    <row r="9" spans="1:19" ht="30" customHeight="1" x14ac:dyDescent="0.2">
      <c r="A9" s="278"/>
      <c r="B9" s="358"/>
      <c r="C9" s="358"/>
      <c r="D9" s="358"/>
      <c r="E9" s="358"/>
      <c r="F9" s="358"/>
      <c r="G9" s="358"/>
      <c r="H9" s="278"/>
      <c r="I9" s="167"/>
      <c r="J9" s="168"/>
      <c r="K9" s="290"/>
      <c r="L9" s="290"/>
      <c r="M9" s="180"/>
      <c r="N9" s="180"/>
      <c r="O9" s="180"/>
      <c r="P9" s="180"/>
      <c r="Q9" s="180"/>
      <c r="R9" s="180"/>
      <c r="S9" s="180" t="s">
        <v>8</v>
      </c>
    </row>
    <row r="10" spans="1:19" ht="30" customHeight="1" x14ac:dyDescent="0.2">
      <c r="A10" s="278"/>
      <c r="B10" s="358"/>
      <c r="C10" s="358"/>
      <c r="D10" s="358"/>
      <c r="E10" s="358"/>
      <c r="F10" s="358"/>
      <c r="G10" s="358"/>
      <c r="H10" s="278"/>
      <c r="I10" s="167"/>
      <c r="J10" s="168"/>
      <c r="K10" s="290"/>
      <c r="L10" s="290"/>
      <c r="M10" s="180"/>
      <c r="N10" s="180"/>
      <c r="O10" s="180"/>
      <c r="P10" s="180"/>
      <c r="Q10" s="180"/>
      <c r="R10" s="180"/>
      <c r="S10" s="180" t="s">
        <v>9</v>
      </c>
    </row>
    <row r="11" spans="1:19" ht="23.45" customHeight="1" thickBot="1" x14ac:dyDescent="0.25">
      <c r="A11" s="292"/>
      <c r="B11" s="296"/>
      <c r="C11" s="296"/>
      <c r="D11" s="296"/>
      <c r="E11" s="296"/>
      <c r="F11" s="296"/>
      <c r="G11" s="297"/>
      <c r="H11" s="298"/>
      <c r="I11" s="298"/>
      <c r="J11" s="297"/>
      <c r="K11" s="290"/>
      <c r="L11" s="290"/>
      <c r="M11" s="180"/>
      <c r="N11" s="180"/>
      <c r="O11" s="180"/>
      <c r="P11" s="180"/>
      <c r="Q11" s="180"/>
      <c r="R11" s="180"/>
      <c r="S11" s="180" t="s">
        <v>10</v>
      </c>
    </row>
    <row r="12" spans="1:19" s="162" customFormat="1" ht="23.45" customHeight="1" thickTop="1" x14ac:dyDescent="0.2">
      <c r="A12" s="180"/>
      <c r="B12" s="292"/>
      <c r="C12" s="291"/>
      <c r="D12" s="291"/>
      <c r="E12" s="291"/>
      <c r="F12" s="291"/>
      <c r="G12" s="291"/>
      <c r="H12" s="291"/>
      <c r="I12" s="291"/>
      <c r="J12" s="180"/>
      <c r="K12" s="290"/>
      <c r="L12" s="290"/>
      <c r="M12" s="180"/>
      <c r="N12" s="180"/>
      <c r="O12" s="180"/>
      <c r="P12" s="180"/>
      <c r="Q12" s="180"/>
      <c r="R12" s="180"/>
      <c r="S12" s="180" t="s">
        <v>11</v>
      </c>
    </row>
    <row r="13" spans="1:19" s="162" customFormat="1" ht="23.45" customHeight="1" x14ac:dyDescent="0.25">
      <c r="A13" s="180"/>
      <c r="B13" s="357" t="s">
        <v>43</v>
      </c>
      <c r="C13" s="357"/>
      <c r="D13" s="241"/>
      <c r="E13" s="278"/>
      <c r="F13" s="278"/>
      <c r="G13" s="278"/>
      <c r="H13" s="278"/>
      <c r="I13" s="278"/>
      <c r="J13" s="180"/>
      <c r="K13" s="290"/>
      <c r="L13" s="290"/>
      <c r="M13" s="180"/>
      <c r="N13" s="180"/>
      <c r="O13" s="180"/>
      <c r="P13" s="180"/>
      <c r="Q13" s="180"/>
      <c r="R13" s="180"/>
      <c r="S13" s="180"/>
    </row>
    <row r="14" spans="1:19" s="162" customFormat="1" ht="23.45" customHeight="1" x14ac:dyDescent="0.2">
      <c r="A14" s="180"/>
      <c r="B14" s="278"/>
      <c r="C14" s="278"/>
      <c r="D14" s="278"/>
      <c r="E14" s="278"/>
      <c r="F14" s="278"/>
      <c r="G14" s="278"/>
      <c r="H14" s="278"/>
      <c r="I14" s="278"/>
      <c r="J14" s="180"/>
      <c r="K14" s="290"/>
      <c r="L14" s="290"/>
      <c r="M14" s="180"/>
      <c r="N14" s="180"/>
      <c r="O14" s="180"/>
      <c r="P14" s="180"/>
      <c r="Q14" s="180"/>
      <c r="R14" s="180"/>
      <c r="S14" s="180"/>
    </row>
    <row r="15" spans="1:19" s="162" customFormat="1" ht="23.45" customHeight="1" x14ac:dyDescent="0.3">
      <c r="A15" s="180"/>
      <c r="B15" s="169" t="s">
        <v>120</v>
      </c>
      <c r="C15" s="278"/>
      <c r="D15" s="278"/>
      <c r="E15" s="278"/>
      <c r="F15" s="278"/>
      <c r="G15" s="278"/>
      <c r="H15" s="180"/>
      <c r="I15" s="278"/>
      <c r="J15" s="180"/>
      <c r="K15" s="290"/>
      <c r="L15" s="290"/>
      <c r="M15" s="180"/>
      <c r="N15" s="180"/>
      <c r="O15" s="180"/>
      <c r="P15" s="180"/>
      <c r="Q15" s="180"/>
      <c r="R15" s="180"/>
      <c r="S15" s="180"/>
    </row>
    <row r="16" spans="1:19" s="162" customFormat="1" ht="11.25" customHeight="1" x14ac:dyDescent="0.3">
      <c r="A16" s="180"/>
      <c r="B16" s="170"/>
      <c r="C16" s="278"/>
      <c r="D16" s="278"/>
      <c r="E16" s="278"/>
      <c r="F16" s="278"/>
      <c r="G16" s="278"/>
      <c r="H16" s="180"/>
      <c r="I16" s="278"/>
      <c r="J16" s="180"/>
      <c r="K16" s="290"/>
      <c r="L16" s="290"/>
      <c r="M16" s="180"/>
      <c r="N16" s="180"/>
      <c r="O16" s="180"/>
      <c r="P16" s="180"/>
      <c r="Q16" s="180"/>
      <c r="R16" s="180"/>
      <c r="S16" s="180"/>
    </row>
    <row r="17" spans="1:35" ht="15" x14ac:dyDescent="0.25">
      <c r="A17" s="278"/>
      <c r="B17" s="235"/>
      <c r="C17" s="235" t="s">
        <v>121</v>
      </c>
      <c r="D17" s="235" t="s">
        <v>122</v>
      </c>
      <c r="E17" s="235" t="s">
        <v>123</v>
      </c>
      <c r="F17" s="235" t="s">
        <v>124</v>
      </c>
      <c r="G17" s="180"/>
      <c r="H17" s="180"/>
      <c r="I17" s="180"/>
      <c r="J17" s="232" t="s">
        <v>125</v>
      </c>
      <c r="K17" s="290"/>
      <c r="L17" s="29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row>
    <row r="18" spans="1:35" ht="15" x14ac:dyDescent="0.25">
      <c r="A18" s="278"/>
      <c r="B18" s="236" t="s">
        <v>126</v>
      </c>
      <c r="C18" s="237"/>
      <c r="D18" s="237"/>
      <c r="E18" s="237"/>
      <c r="F18" s="237"/>
      <c r="G18" s="180"/>
      <c r="H18" s="180"/>
      <c r="I18" s="180"/>
      <c r="J18" s="233" t="s">
        <v>127</v>
      </c>
      <c r="K18" s="290"/>
      <c r="L18" s="29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row>
    <row r="19" spans="1:35" ht="15" x14ac:dyDescent="0.25">
      <c r="A19" s="278"/>
      <c r="B19" s="236" t="s">
        <v>128</v>
      </c>
      <c r="C19" s="238"/>
      <c r="D19" s="238"/>
      <c r="E19" s="238"/>
      <c r="F19" s="238"/>
      <c r="G19" s="180"/>
      <c r="H19" s="180"/>
      <c r="I19" s="180"/>
      <c r="J19" s="223">
        <v>25</v>
      </c>
      <c r="K19" s="290"/>
      <c r="L19" s="29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row>
    <row r="20" spans="1:35" ht="15" x14ac:dyDescent="0.25">
      <c r="A20" s="278"/>
      <c r="B20" s="236" t="s">
        <v>129</v>
      </c>
      <c r="C20" s="238"/>
      <c r="D20" s="238"/>
      <c r="E20" s="238"/>
      <c r="F20" s="238"/>
      <c r="G20" s="180"/>
      <c r="H20" s="180"/>
      <c r="I20" s="180"/>
      <c r="J20" s="223">
        <v>12</v>
      </c>
      <c r="K20" s="290"/>
      <c r="L20" s="29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5" ht="15" x14ac:dyDescent="0.25">
      <c r="A21" s="278"/>
      <c r="B21" s="239" t="s">
        <v>130</v>
      </c>
      <c r="C21" s="240" t="str">
        <f>IFERROR(SUM(C19-C20)/C19,"")</f>
        <v/>
      </c>
      <c r="D21" s="240" t="str">
        <f t="shared" ref="D21:F21" si="0">IFERROR(SUM(D19-D20)/D19,"")</f>
        <v/>
      </c>
      <c r="E21" s="240" t="str">
        <f t="shared" si="0"/>
        <v/>
      </c>
      <c r="F21" s="240" t="str">
        <f t="shared" si="0"/>
        <v/>
      </c>
      <c r="G21" s="180"/>
      <c r="H21" s="180"/>
      <c r="I21" s="180"/>
      <c r="J21" s="234">
        <f>SUM(J19-J20)/J20</f>
        <v>1.0833333333333333</v>
      </c>
      <c r="K21" s="290"/>
      <c r="L21" s="29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row>
    <row r="22" spans="1:35" s="162" customFormat="1" ht="18.75" customHeight="1" x14ac:dyDescent="0.2">
      <c r="A22" s="180"/>
      <c r="B22" s="171"/>
      <c r="C22" s="172"/>
      <c r="D22" s="172"/>
      <c r="E22" s="172"/>
      <c r="F22" s="172"/>
      <c r="G22" s="180"/>
      <c r="H22" s="180"/>
      <c r="I22" s="180"/>
      <c r="J22" s="180"/>
      <c r="K22" s="290"/>
      <c r="L22" s="29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row>
    <row r="23" spans="1:35" s="162" customFormat="1" ht="18.75" customHeight="1" x14ac:dyDescent="0.3">
      <c r="A23" s="278"/>
      <c r="B23" s="169" t="s">
        <v>131</v>
      </c>
      <c r="C23" s="278"/>
      <c r="D23" s="278"/>
      <c r="E23" s="278"/>
      <c r="F23" s="278"/>
      <c r="G23" s="278"/>
      <c r="H23" s="278"/>
      <c r="I23" s="180"/>
      <c r="J23" s="180"/>
      <c r="K23" s="299"/>
      <c r="L23" s="299"/>
      <c r="M23" s="278"/>
      <c r="N23" s="278"/>
      <c r="O23" s="278"/>
      <c r="P23" s="278"/>
      <c r="Q23" s="278"/>
      <c r="R23" s="278"/>
      <c r="S23" s="278"/>
      <c r="T23" s="180"/>
      <c r="U23" s="180"/>
      <c r="V23" s="180"/>
      <c r="W23" s="180"/>
      <c r="X23" s="180"/>
      <c r="Y23" s="180"/>
      <c r="Z23" s="180"/>
      <c r="AA23" s="180"/>
      <c r="AB23" s="180"/>
      <c r="AC23" s="180"/>
      <c r="AD23" s="180"/>
      <c r="AE23" s="180"/>
      <c r="AF23" s="180"/>
      <c r="AG23" s="180"/>
      <c r="AH23" s="180"/>
      <c r="AI23" s="180"/>
    </row>
    <row r="24" spans="1:35" s="162" customFormat="1" ht="18.75" customHeight="1" x14ac:dyDescent="0.2">
      <c r="A24" s="278"/>
      <c r="B24" s="173" t="s">
        <v>132</v>
      </c>
      <c r="C24" s="278"/>
      <c r="D24" s="278"/>
      <c r="E24" s="278"/>
      <c r="F24" s="278"/>
      <c r="G24" s="278"/>
      <c r="H24" s="278"/>
      <c r="I24" s="180"/>
      <c r="J24" s="180"/>
      <c r="K24" s="299"/>
      <c r="L24" s="299"/>
      <c r="M24" s="278"/>
      <c r="N24" s="278"/>
      <c r="O24" s="278"/>
      <c r="P24" s="278"/>
      <c r="Q24" s="278"/>
      <c r="R24" s="278"/>
      <c r="S24" s="278"/>
      <c r="T24" s="180"/>
      <c r="U24" s="180"/>
      <c r="V24" s="180"/>
      <c r="W24" s="180"/>
      <c r="X24" s="180"/>
      <c r="Y24" s="180"/>
      <c r="Z24" s="180"/>
      <c r="AA24" s="180"/>
      <c r="AB24" s="180"/>
      <c r="AC24" s="180"/>
      <c r="AD24" s="180"/>
      <c r="AE24" s="180"/>
      <c r="AF24" s="180"/>
      <c r="AG24" s="180"/>
      <c r="AH24" s="180"/>
      <c r="AI24" s="180"/>
    </row>
    <row r="25" spans="1:35" s="162" customFormat="1" ht="11.25" customHeight="1" x14ac:dyDescent="0.3">
      <c r="A25" s="278"/>
      <c r="B25" s="170"/>
      <c r="C25" s="278"/>
      <c r="D25" s="278"/>
      <c r="E25" s="278"/>
      <c r="F25" s="278"/>
      <c r="G25" s="278"/>
      <c r="H25" s="278"/>
      <c r="I25" s="180"/>
      <c r="J25" s="180"/>
      <c r="K25" s="299"/>
      <c r="L25" s="299"/>
      <c r="M25" s="278"/>
      <c r="N25" s="278"/>
      <c r="O25" s="278"/>
      <c r="P25" s="278"/>
      <c r="Q25" s="278"/>
      <c r="R25" s="278"/>
      <c r="S25" s="278"/>
      <c r="T25" s="180"/>
      <c r="U25" s="180"/>
      <c r="V25" s="180"/>
      <c r="W25" s="180"/>
      <c r="X25" s="180"/>
      <c r="Y25" s="180"/>
      <c r="Z25" s="180"/>
      <c r="AA25" s="180"/>
      <c r="AB25" s="180"/>
      <c r="AC25" s="180"/>
      <c r="AD25" s="180"/>
      <c r="AE25" s="180"/>
      <c r="AF25" s="180"/>
      <c r="AG25" s="180"/>
      <c r="AH25" s="180"/>
      <c r="AI25" s="180"/>
    </row>
    <row r="26" spans="1:35" s="176" customFormat="1" ht="30" x14ac:dyDescent="0.2">
      <c r="A26" s="174"/>
      <c r="B26" s="216" t="s">
        <v>133</v>
      </c>
      <c r="C26" s="216" t="s">
        <v>121</v>
      </c>
      <c r="D26" s="216" t="s">
        <v>122</v>
      </c>
      <c r="E26" s="216" t="s">
        <v>123</v>
      </c>
      <c r="F26" s="216" t="s">
        <v>124</v>
      </c>
      <c r="G26" s="314" t="s">
        <v>134</v>
      </c>
      <c r="H26" s="314" t="s">
        <v>135</v>
      </c>
      <c r="I26" s="175"/>
      <c r="J26" s="221" t="s">
        <v>125</v>
      </c>
      <c r="K26" s="300"/>
      <c r="L26" s="300"/>
      <c r="M26" s="300"/>
      <c r="N26" s="300"/>
      <c r="O26" s="175"/>
      <c r="P26" s="175"/>
      <c r="Q26" s="175"/>
      <c r="R26" s="175"/>
      <c r="S26" s="175"/>
      <c r="T26" s="175"/>
      <c r="U26" s="175"/>
      <c r="V26" s="175"/>
      <c r="W26" s="175"/>
      <c r="X26" s="175"/>
      <c r="Y26" s="175"/>
      <c r="Z26" s="175"/>
      <c r="AA26" s="175"/>
      <c r="AB26" s="175"/>
      <c r="AC26" s="175"/>
      <c r="AD26" s="175"/>
      <c r="AE26" s="175"/>
      <c r="AF26" s="175"/>
      <c r="AG26" s="175"/>
      <c r="AH26" s="175"/>
      <c r="AI26" s="175"/>
    </row>
    <row r="27" spans="1:35" ht="15" x14ac:dyDescent="0.25">
      <c r="A27" s="278"/>
      <c r="B27" s="227">
        <v>1</v>
      </c>
      <c r="C27" s="228"/>
      <c r="D27" s="228"/>
      <c r="E27" s="228"/>
      <c r="F27" s="228"/>
      <c r="G27" s="229">
        <f t="shared" ref="G27:G38" si="1">SUM(C27:F27)</f>
        <v>0</v>
      </c>
      <c r="H27" s="230">
        <f>SUM(G27/30)</f>
        <v>0</v>
      </c>
      <c r="I27" s="180"/>
      <c r="J27" s="231">
        <v>30</v>
      </c>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row>
    <row r="28" spans="1:35" ht="15" x14ac:dyDescent="0.25">
      <c r="A28" s="278"/>
      <c r="B28" s="227">
        <v>2</v>
      </c>
      <c r="C28" s="228"/>
      <c r="D28" s="228"/>
      <c r="E28" s="228"/>
      <c r="F28" s="228"/>
      <c r="G28" s="229">
        <f t="shared" si="1"/>
        <v>0</v>
      </c>
      <c r="H28" s="230">
        <f>SUM(G28/30)</f>
        <v>0</v>
      </c>
      <c r="I28" s="180"/>
      <c r="J28" s="231">
        <v>28</v>
      </c>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15" x14ac:dyDescent="0.25">
      <c r="A29" s="278"/>
      <c r="B29" s="227">
        <v>3</v>
      </c>
      <c r="C29" s="228"/>
      <c r="D29" s="228"/>
      <c r="E29" s="228"/>
      <c r="F29" s="228"/>
      <c r="G29" s="229">
        <f t="shared" si="1"/>
        <v>0</v>
      </c>
      <c r="H29" s="230">
        <f>SUM(G29/30)</f>
        <v>0</v>
      </c>
      <c r="I29" s="180"/>
      <c r="J29" s="231">
        <v>30</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35" ht="15" x14ac:dyDescent="0.25">
      <c r="A30" s="278"/>
      <c r="B30" s="227">
        <v>4</v>
      </c>
      <c r="C30" s="228"/>
      <c r="D30" s="228"/>
      <c r="E30" s="228"/>
      <c r="F30" s="228"/>
      <c r="G30" s="229">
        <f t="shared" si="1"/>
        <v>0</v>
      </c>
      <c r="H30" s="230">
        <f>SUM(G30/30)</f>
        <v>0</v>
      </c>
      <c r="I30" s="180"/>
      <c r="J30" s="231">
        <v>45</v>
      </c>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35" ht="15" x14ac:dyDescent="0.25">
      <c r="A31" s="278"/>
      <c r="B31" s="227">
        <v>5</v>
      </c>
      <c r="C31" s="228"/>
      <c r="D31" s="228"/>
      <c r="E31" s="228"/>
      <c r="F31" s="228"/>
      <c r="G31" s="229">
        <f t="shared" si="1"/>
        <v>0</v>
      </c>
      <c r="H31" s="230">
        <f t="shared" ref="H31:H38" si="2">SUM(G31/30)</f>
        <v>0</v>
      </c>
      <c r="I31" s="278"/>
      <c r="J31" s="231">
        <v>44</v>
      </c>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35" ht="15" x14ac:dyDescent="0.25">
      <c r="A32" s="278"/>
      <c r="B32" s="227">
        <v>6</v>
      </c>
      <c r="C32" s="228"/>
      <c r="D32" s="228"/>
      <c r="E32" s="228"/>
      <c r="F32" s="228"/>
      <c r="G32" s="229">
        <f t="shared" si="1"/>
        <v>0</v>
      </c>
      <c r="H32" s="230">
        <f t="shared" si="2"/>
        <v>0</v>
      </c>
      <c r="I32" s="180"/>
      <c r="J32" s="231">
        <v>46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1:35" ht="15" x14ac:dyDescent="0.25">
      <c r="A33" s="278"/>
      <c r="B33" s="227">
        <v>7</v>
      </c>
      <c r="C33" s="228"/>
      <c r="D33" s="228"/>
      <c r="E33" s="228"/>
      <c r="F33" s="228"/>
      <c r="G33" s="229">
        <f t="shared" si="1"/>
        <v>0</v>
      </c>
      <c r="H33" s="230">
        <f t="shared" si="2"/>
        <v>0</v>
      </c>
      <c r="I33" s="180"/>
      <c r="J33" s="231">
        <v>50</v>
      </c>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row>
    <row r="34" spans="1:35" ht="15" x14ac:dyDescent="0.25">
      <c r="A34" s="278"/>
      <c r="B34" s="227">
        <v>8</v>
      </c>
      <c r="C34" s="228"/>
      <c r="D34" s="228"/>
      <c r="E34" s="228"/>
      <c r="F34" s="228"/>
      <c r="G34" s="229">
        <f t="shared" si="1"/>
        <v>0</v>
      </c>
      <c r="H34" s="230">
        <f t="shared" si="2"/>
        <v>0</v>
      </c>
      <c r="I34" s="180"/>
      <c r="J34" s="231">
        <v>48</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5" ht="15" x14ac:dyDescent="0.25">
      <c r="A35" s="278"/>
      <c r="B35" s="227">
        <v>9</v>
      </c>
      <c r="C35" s="228"/>
      <c r="D35" s="228"/>
      <c r="E35" s="228"/>
      <c r="F35" s="228"/>
      <c r="G35" s="229">
        <f t="shared" si="1"/>
        <v>0</v>
      </c>
      <c r="H35" s="230">
        <f t="shared" si="2"/>
        <v>0</v>
      </c>
      <c r="I35" s="180"/>
      <c r="J35" s="231">
        <v>51</v>
      </c>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row>
    <row r="36" spans="1:35" ht="15" x14ac:dyDescent="0.25">
      <c r="A36" s="278"/>
      <c r="B36" s="227">
        <v>10</v>
      </c>
      <c r="C36" s="228"/>
      <c r="D36" s="228"/>
      <c r="E36" s="228"/>
      <c r="F36" s="228"/>
      <c r="G36" s="229">
        <f t="shared" si="1"/>
        <v>0</v>
      </c>
      <c r="H36" s="230">
        <f t="shared" si="2"/>
        <v>0</v>
      </c>
      <c r="I36" s="180"/>
      <c r="J36" s="231">
        <v>55</v>
      </c>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row>
    <row r="37" spans="1:35" ht="15" x14ac:dyDescent="0.25">
      <c r="A37" s="278"/>
      <c r="B37" s="227">
        <v>11</v>
      </c>
      <c r="C37" s="228"/>
      <c r="D37" s="228"/>
      <c r="E37" s="228"/>
      <c r="F37" s="228"/>
      <c r="G37" s="229">
        <f t="shared" si="1"/>
        <v>0</v>
      </c>
      <c r="H37" s="230">
        <f t="shared" si="2"/>
        <v>0</v>
      </c>
      <c r="I37" s="180"/>
      <c r="J37" s="231">
        <v>55</v>
      </c>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1:35" ht="15" x14ac:dyDescent="0.25">
      <c r="A38" s="278"/>
      <c r="B38" s="227">
        <v>12</v>
      </c>
      <c r="C38" s="228"/>
      <c r="D38" s="228"/>
      <c r="E38" s="228"/>
      <c r="F38" s="228"/>
      <c r="G38" s="229">
        <f t="shared" si="1"/>
        <v>0</v>
      </c>
      <c r="H38" s="230">
        <f t="shared" si="2"/>
        <v>0</v>
      </c>
      <c r="I38" s="180"/>
      <c r="J38" s="231">
        <v>60</v>
      </c>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5" s="162" customFormat="1" ht="29.25" customHeight="1" x14ac:dyDescent="0.2">
      <c r="A39" s="278"/>
      <c r="B39" s="278"/>
      <c r="C39" s="301"/>
      <c r="D39" s="302"/>
      <c r="E39" s="302"/>
      <c r="F39" s="302"/>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s="162" customFormat="1" ht="20.25" x14ac:dyDescent="0.3">
      <c r="A40" s="278"/>
      <c r="B40" s="169" t="s">
        <v>136</v>
      </c>
      <c r="C40" s="278"/>
      <c r="D40" s="278"/>
      <c r="E40" s="278"/>
      <c r="F40" s="278"/>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row>
    <row r="41" spans="1:35" s="162" customFormat="1" ht="15" x14ac:dyDescent="0.2">
      <c r="A41" s="278"/>
      <c r="B41" s="173" t="s">
        <v>137</v>
      </c>
      <c r="C41" s="278"/>
      <c r="D41" s="278"/>
      <c r="E41" s="278"/>
      <c r="F41" s="278"/>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row>
    <row r="42" spans="1:35" s="162" customFormat="1" ht="9.1999999999999993" customHeight="1" x14ac:dyDescent="0.2">
      <c r="A42" s="278"/>
      <c r="B42" s="177"/>
      <c r="C42" s="278"/>
      <c r="D42" s="278"/>
      <c r="E42" s="278"/>
      <c r="F42" s="278"/>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row>
    <row r="43" spans="1:35" ht="30" x14ac:dyDescent="0.2">
      <c r="A43" s="278"/>
      <c r="B43" s="216" t="s">
        <v>133</v>
      </c>
      <c r="C43" s="216" t="s">
        <v>121</v>
      </c>
      <c r="D43" s="216" t="s">
        <v>122</v>
      </c>
      <c r="E43" s="216" t="s">
        <v>123</v>
      </c>
      <c r="F43" s="216" t="s">
        <v>124</v>
      </c>
      <c r="G43" s="314" t="s">
        <v>138</v>
      </c>
      <c r="H43" s="314" t="s">
        <v>139</v>
      </c>
      <c r="I43" s="180"/>
      <c r="J43" s="221" t="s">
        <v>125</v>
      </c>
      <c r="K43" s="180"/>
      <c r="L43" s="180"/>
      <c r="M43" s="180"/>
      <c r="N43" s="180"/>
      <c r="O43" s="180"/>
      <c r="P43" s="278"/>
      <c r="Q43" s="278"/>
      <c r="R43" s="278"/>
      <c r="S43" s="278"/>
      <c r="T43" s="180"/>
      <c r="U43" s="180"/>
      <c r="V43" s="180"/>
      <c r="W43" s="180"/>
      <c r="X43" s="180"/>
      <c r="Y43" s="180"/>
      <c r="Z43" s="180"/>
      <c r="AA43" s="180"/>
      <c r="AB43" s="180"/>
      <c r="AC43" s="180"/>
      <c r="AD43" s="180"/>
      <c r="AE43" s="180"/>
      <c r="AF43" s="180"/>
      <c r="AG43" s="180"/>
      <c r="AH43" s="180"/>
      <c r="AI43" s="180"/>
    </row>
    <row r="44" spans="1:35" ht="15" x14ac:dyDescent="0.25">
      <c r="A44" s="278"/>
      <c r="B44" s="217">
        <v>1</v>
      </c>
      <c r="C44" s="224">
        <f t="shared" ref="C44:C55" si="3">SUM($C$19*C27)</f>
        <v>0</v>
      </c>
      <c r="D44" s="224">
        <f t="shared" ref="D44:D55" si="4">SUM($D$19*D27)</f>
        <v>0</v>
      </c>
      <c r="E44" s="224">
        <f t="shared" ref="E44:E55" si="5">SUM($E$19*E27)</f>
        <v>0</v>
      </c>
      <c r="F44" s="224">
        <f t="shared" ref="F44:F55" si="6">SUM($F$19*F27)</f>
        <v>0</v>
      </c>
      <c r="G44" s="225">
        <f t="shared" ref="G44:G55" si="7">SUM(C44:F44)</f>
        <v>0</v>
      </c>
      <c r="H44" s="226">
        <f t="shared" ref="H44:H55" si="8">SUM(G44/30)</f>
        <v>0</v>
      </c>
      <c r="I44" s="278"/>
      <c r="J44" s="223">
        <f>SUM($J$19*J27)</f>
        <v>750</v>
      </c>
      <c r="K44" s="180"/>
      <c r="L44" s="180"/>
      <c r="M44" s="180"/>
      <c r="N44" s="180"/>
      <c r="O44" s="180"/>
      <c r="P44" s="278"/>
      <c r="Q44" s="278"/>
      <c r="R44" s="278"/>
      <c r="S44" s="278"/>
      <c r="T44" s="180"/>
      <c r="U44" s="180"/>
      <c r="V44" s="180"/>
      <c r="W44" s="180"/>
      <c r="X44" s="180"/>
      <c r="Y44" s="180"/>
      <c r="Z44" s="180"/>
      <c r="AA44" s="180"/>
      <c r="AB44" s="180"/>
      <c r="AC44" s="180"/>
      <c r="AD44" s="180"/>
      <c r="AE44" s="180"/>
      <c r="AF44" s="180"/>
      <c r="AG44" s="180"/>
      <c r="AH44" s="180"/>
      <c r="AI44" s="180"/>
    </row>
    <row r="45" spans="1:35" ht="15" x14ac:dyDescent="0.25">
      <c r="A45" s="278"/>
      <c r="B45" s="217">
        <v>2</v>
      </c>
      <c r="C45" s="224">
        <f t="shared" si="3"/>
        <v>0</v>
      </c>
      <c r="D45" s="224">
        <f t="shared" si="4"/>
        <v>0</v>
      </c>
      <c r="E45" s="224">
        <f t="shared" si="5"/>
        <v>0</v>
      </c>
      <c r="F45" s="224">
        <f t="shared" si="6"/>
        <v>0</v>
      </c>
      <c r="G45" s="225">
        <f t="shared" si="7"/>
        <v>0</v>
      </c>
      <c r="H45" s="226">
        <f t="shared" si="8"/>
        <v>0</v>
      </c>
      <c r="I45" s="278"/>
      <c r="J45" s="223">
        <f>SUM($J$19*J28)</f>
        <v>700</v>
      </c>
      <c r="K45" s="180"/>
      <c r="L45" s="180"/>
      <c r="M45" s="180"/>
      <c r="N45" s="180"/>
      <c r="O45" s="180"/>
      <c r="P45" s="278"/>
      <c r="Q45" s="278"/>
      <c r="R45" s="278"/>
      <c r="S45" s="278"/>
      <c r="T45" s="180"/>
      <c r="U45" s="180"/>
      <c r="V45" s="180"/>
      <c r="W45" s="180"/>
      <c r="X45" s="180"/>
      <c r="Y45" s="180"/>
      <c r="Z45" s="180"/>
      <c r="AA45" s="180"/>
      <c r="AB45" s="180"/>
      <c r="AC45" s="180"/>
      <c r="AD45" s="180"/>
      <c r="AE45" s="180"/>
      <c r="AF45" s="180"/>
      <c r="AG45" s="180"/>
      <c r="AH45" s="180"/>
      <c r="AI45" s="180"/>
    </row>
    <row r="46" spans="1:35" ht="15" x14ac:dyDescent="0.25">
      <c r="A46" s="278"/>
      <c r="B46" s="217">
        <v>3</v>
      </c>
      <c r="C46" s="224">
        <f t="shared" si="3"/>
        <v>0</v>
      </c>
      <c r="D46" s="224">
        <f t="shared" si="4"/>
        <v>0</v>
      </c>
      <c r="E46" s="224">
        <f t="shared" si="5"/>
        <v>0</v>
      </c>
      <c r="F46" s="224">
        <f t="shared" si="6"/>
        <v>0</v>
      </c>
      <c r="G46" s="225">
        <f t="shared" si="7"/>
        <v>0</v>
      </c>
      <c r="H46" s="226">
        <f t="shared" si="8"/>
        <v>0</v>
      </c>
      <c r="I46" s="180"/>
      <c r="J46" s="223">
        <f>SUM($J$19*J29)</f>
        <v>750</v>
      </c>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row>
    <row r="47" spans="1:35" ht="15" x14ac:dyDescent="0.25">
      <c r="A47" s="278"/>
      <c r="B47" s="217">
        <v>4</v>
      </c>
      <c r="C47" s="224">
        <f t="shared" si="3"/>
        <v>0</v>
      </c>
      <c r="D47" s="224">
        <f t="shared" si="4"/>
        <v>0</v>
      </c>
      <c r="E47" s="224">
        <f t="shared" si="5"/>
        <v>0</v>
      </c>
      <c r="F47" s="224">
        <f t="shared" si="6"/>
        <v>0</v>
      </c>
      <c r="G47" s="225">
        <f t="shared" si="7"/>
        <v>0</v>
      </c>
      <c r="H47" s="226">
        <f t="shared" si="8"/>
        <v>0</v>
      </c>
      <c r="I47" s="180"/>
      <c r="J47" s="223">
        <f t="shared" ref="J47:J55" si="9">SUM($J$19*J30)</f>
        <v>1125</v>
      </c>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row>
    <row r="48" spans="1:35" ht="15" x14ac:dyDescent="0.25">
      <c r="A48" s="278"/>
      <c r="B48" s="217">
        <v>5</v>
      </c>
      <c r="C48" s="224">
        <f t="shared" si="3"/>
        <v>0</v>
      </c>
      <c r="D48" s="224">
        <f t="shared" si="4"/>
        <v>0</v>
      </c>
      <c r="E48" s="224">
        <f t="shared" si="5"/>
        <v>0</v>
      </c>
      <c r="F48" s="224">
        <f t="shared" si="6"/>
        <v>0</v>
      </c>
      <c r="G48" s="225">
        <f t="shared" si="7"/>
        <v>0</v>
      </c>
      <c r="H48" s="226">
        <f t="shared" si="8"/>
        <v>0</v>
      </c>
      <c r="I48" s="180"/>
      <c r="J48" s="223">
        <f t="shared" si="9"/>
        <v>1100</v>
      </c>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row>
    <row r="49" spans="1:19" ht="15" x14ac:dyDescent="0.25">
      <c r="A49" s="278"/>
      <c r="B49" s="217">
        <v>6</v>
      </c>
      <c r="C49" s="224">
        <f t="shared" si="3"/>
        <v>0</v>
      </c>
      <c r="D49" s="224">
        <f t="shared" si="4"/>
        <v>0</v>
      </c>
      <c r="E49" s="224">
        <f t="shared" si="5"/>
        <v>0</v>
      </c>
      <c r="F49" s="224">
        <f t="shared" si="6"/>
        <v>0</v>
      </c>
      <c r="G49" s="225">
        <f t="shared" si="7"/>
        <v>0</v>
      </c>
      <c r="H49" s="226">
        <f t="shared" si="8"/>
        <v>0</v>
      </c>
      <c r="I49" s="180"/>
      <c r="J49" s="223">
        <f t="shared" si="9"/>
        <v>1150</v>
      </c>
      <c r="K49" s="180"/>
      <c r="L49" s="180"/>
      <c r="M49" s="180"/>
      <c r="N49" s="180"/>
      <c r="O49" s="180"/>
      <c r="P49" s="180"/>
      <c r="Q49" s="180"/>
      <c r="R49" s="180"/>
      <c r="S49" s="180"/>
    </row>
    <row r="50" spans="1:19" ht="15" x14ac:dyDescent="0.25">
      <c r="A50" s="278"/>
      <c r="B50" s="217">
        <v>7</v>
      </c>
      <c r="C50" s="224">
        <f t="shared" si="3"/>
        <v>0</v>
      </c>
      <c r="D50" s="224">
        <f t="shared" si="4"/>
        <v>0</v>
      </c>
      <c r="E50" s="224">
        <f t="shared" si="5"/>
        <v>0</v>
      </c>
      <c r="F50" s="224">
        <f t="shared" si="6"/>
        <v>0</v>
      </c>
      <c r="G50" s="225">
        <f t="shared" si="7"/>
        <v>0</v>
      </c>
      <c r="H50" s="226">
        <f t="shared" si="8"/>
        <v>0</v>
      </c>
      <c r="I50" s="180"/>
      <c r="J50" s="223">
        <f t="shared" si="9"/>
        <v>1250</v>
      </c>
      <c r="K50" s="180"/>
      <c r="L50" s="180"/>
      <c r="M50" s="180"/>
      <c r="N50" s="180"/>
      <c r="O50" s="180"/>
      <c r="P50" s="180"/>
      <c r="Q50" s="180"/>
      <c r="R50" s="180"/>
      <c r="S50" s="180"/>
    </row>
    <row r="51" spans="1:19" ht="15" x14ac:dyDescent="0.25">
      <c r="A51" s="278"/>
      <c r="B51" s="217">
        <v>8</v>
      </c>
      <c r="C51" s="224">
        <f t="shared" si="3"/>
        <v>0</v>
      </c>
      <c r="D51" s="224">
        <f t="shared" si="4"/>
        <v>0</v>
      </c>
      <c r="E51" s="224">
        <f t="shared" si="5"/>
        <v>0</v>
      </c>
      <c r="F51" s="224">
        <f t="shared" si="6"/>
        <v>0</v>
      </c>
      <c r="G51" s="225">
        <f t="shared" si="7"/>
        <v>0</v>
      </c>
      <c r="H51" s="226">
        <f t="shared" si="8"/>
        <v>0</v>
      </c>
      <c r="I51" s="180"/>
      <c r="J51" s="223">
        <f t="shared" si="9"/>
        <v>1200</v>
      </c>
      <c r="K51" s="180"/>
      <c r="L51" s="180"/>
      <c r="M51" s="180"/>
      <c r="N51" s="180"/>
      <c r="O51" s="180"/>
      <c r="P51" s="180"/>
      <c r="Q51" s="180"/>
      <c r="R51" s="180"/>
      <c r="S51" s="180"/>
    </row>
    <row r="52" spans="1:19" ht="15" x14ac:dyDescent="0.25">
      <c r="A52" s="278"/>
      <c r="B52" s="217">
        <v>9</v>
      </c>
      <c r="C52" s="224">
        <f t="shared" si="3"/>
        <v>0</v>
      </c>
      <c r="D52" s="224">
        <f t="shared" si="4"/>
        <v>0</v>
      </c>
      <c r="E52" s="224">
        <f t="shared" si="5"/>
        <v>0</v>
      </c>
      <c r="F52" s="224">
        <f t="shared" si="6"/>
        <v>0</v>
      </c>
      <c r="G52" s="225">
        <f t="shared" si="7"/>
        <v>0</v>
      </c>
      <c r="H52" s="226">
        <f t="shared" si="8"/>
        <v>0</v>
      </c>
      <c r="I52" s="180"/>
      <c r="J52" s="223">
        <f t="shared" si="9"/>
        <v>1275</v>
      </c>
      <c r="K52" s="180"/>
      <c r="L52" s="180"/>
      <c r="M52" s="180"/>
      <c r="N52" s="180"/>
      <c r="O52" s="180"/>
      <c r="P52" s="180"/>
      <c r="Q52" s="180"/>
      <c r="R52" s="180"/>
      <c r="S52" s="180"/>
    </row>
    <row r="53" spans="1:19" ht="15" x14ac:dyDescent="0.25">
      <c r="A53" s="278"/>
      <c r="B53" s="217">
        <v>10</v>
      </c>
      <c r="C53" s="224">
        <f t="shared" si="3"/>
        <v>0</v>
      </c>
      <c r="D53" s="224">
        <f t="shared" si="4"/>
        <v>0</v>
      </c>
      <c r="E53" s="224">
        <f t="shared" si="5"/>
        <v>0</v>
      </c>
      <c r="F53" s="224">
        <f t="shared" si="6"/>
        <v>0</v>
      </c>
      <c r="G53" s="225">
        <f t="shared" si="7"/>
        <v>0</v>
      </c>
      <c r="H53" s="226">
        <f t="shared" si="8"/>
        <v>0</v>
      </c>
      <c r="I53" s="180"/>
      <c r="J53" s="223">
        <f t="shared" si="9"/>
        <v>1375</v>
      </c>
      <c r="K53" s="180"/>
      <c r="L53" s="180"/>
      <c r="M53" s="180"/>
      <c r="N53" s="180"/>
      <c r="O53" s="180"/>
      <c r="P53" s="180"/>
      <c r="Q53" s="180"/>
      <c r="R53" s="180"/>
      <c r="S53" s="180"/>
    </row>
    <row r="54" spans="1:19" ht="15" x14ac:dyDescent="0.25">
      <c r="A54" s="278"/>
      <c r="B54" s="217">
        <v>11</v>
      </c>
      <c r="C54" s="224">
        <f t="shared" si="3"/>
        <v>0</v>
      </c>
      <c r="D54" s="224">
        <f t="shared" si="4"/>
        <v>0</v>
      </c>
      <c r="E54" s="224">
        <f t="shared" si="5"/>
        <v>0</v>
      </c>
      <c r="F54" s="224">
        <f t="shared" si="6"/>
        <v>0</v>
      </c>
      <c r="G54" s="225">
        <f t="shared" si="7"/>
        <v>0</v>
      </c>
      <c r="H54" s="226">
        <f t="shared" si="8"/>
        <v>0</v>
      </c>
      <c r="I54" s="180"/>
      <c r="J54" s="223">
        <f t="shared" si="9"/>
        <v>1375</v>
      </c>
      <c r="K54" s="180"/>
      <c r="L54" s="180"/>
      <c r="M54" s="180"/>
      <c r="N54" s="180"/>
      <c r="O54" s="180"/>
      <c r="P54" s="180"/>
      <c r="Q54" s="180"/>
      <c r="R54" s="180"/>
      <c r="S54" s="180"/>
    </row>
    <row r="55" spans="1:19" ht="15" x14ac:dyDescent="0.25">
      <c r="A55" s="278"/>
      <c r="B55" s="217">
        <v>12</v>
      </c>
      <c r="C55" s="224">
        <f t="shared" si="3"/>
        <v>0</v>
      </c>
      <c r="D55" s="224">
        <f t="shared" si="4"/>
        <v>0</v>
      </c>
      <c r="E55" s="224">
        <f t="shared" si="5"/>
        <v>0</v>
      </c>
      <c r="F55" s="224">
        <f t="shared" si="6"/>
        <v>0</v>
      </c>
      <c r="G55" s="225">
        <f t="shared" si="7"/>
        <v>0</v>
      </c>
      <c r="H55" s="226">
        <f t="shared" si="8"/>
        <v>0</v>
      </c>
      <c r="I55" s="180"/>
      <c r="J55" s="223">
        <f t="shared" si="9"/>
        <v>1500</v>
      </c>
      <c r="K55" s="180"/>
      <c r="L55" s="180"/>
      <c r="M55" s="180"/>
      <c r="N55" s="180"/>
      <c r="O55" s="180"/>
      <c r="P55" s="180"/>
      <c r="Q55" s="180"/>
      <c r="R55" s="180"/>
      <c r="S55" s="180"/>
    </row>
    <row r="56" spans="1:19" s="162" customFormat="1" x14ac:dyDescent="0.2">
      <c r="A56" s="180"/>
      <c r="B56" s="278"/>
      <c r="C56" s="180"/>
      <c r="D56" s="180"/>
      <c r="E56" s="180"/>
      <c r="F56" s="180"/>
      <c r="G56" s="180"/>
      <c r="H56" s="180"/>
      <c r="I56" s="180"/>
      <c r="J56" s="180"/>
      <c r="K56" s="290"/>
      <c r="L56" s="290"/>
      <c r="M56" s="180"/>
      <c r="N56" s="180"/>
      <c r="O56" s="180"/>
      <c r="P56" s="180"/>
      <c r="Q56" s="180"/>
      <c r="R56" s="180"/>
      <c r="S56" s="180"/>
    </row>
    <row r="57" spans="1:19" s="162" customFormat="1" ht="20.25" x14ac:dyDescent="0.3">
      <c r="A57" s="180"/>
      <c r="B57" s="169" t="s">
        <v>55</v>
      </c>
      <c r="C57" s="180"/>
      <c r="D57" s="180"/>
      <c r="E57" s="180"/>
      <c r="F57" s="180"/>
      <c r="G57" s="180"/>
      <c r="H57" s="180"/>
      <c r="I57" s="180"/>
      <c r="J57" s="180"/>
      <c r="K57" s="290"/>
      <c r="L57" s="290"/>
      <c r="M57" s="180"/>
      <c r="N57" s="180"/>
      <c r="O57" s="180"/>
      <c r="P57" s="180"/>
      <c r="Q57" s="180"/>
      <c r="R57" s="180"/>
      <c r="S57" s="180"/>
    </row>
    <row r="58" spans="1:19" s="162" customFormat="1" ht="15" x14ac:dyDescent="0.2">
      <c r="A58" s="180"/>
      <c r="B58" s="173" t="s">
        <v>140</v>
      </c>
      <c r="C58" s="180"/>
      <c r="D58" s="180"/>
      <c r="E58" s="180"/>
      <c r="F58" s="180"/>
      <c r="G58" s="180"/>
      <c r="H58" s="180"/>
      <c r="I58" s="180"/>
      <c r="J58" s="180"/>
      <c r="K58" s="290"/>
      <c r="L58" s="290"/>
      <c r="M58" s="180"/>
      <c r="N58" s="180"/>
      <c r="O58" s="180"/>
      <c r="P58" s="180"/>
      <c r="Q58" s="180"/>
      <c r="R58" s="180"/>
      <c r="S58" s="180"/>
    </row>
    <row r="59" spans="1:19" s="162" customFormat="1" ht="9.1999999999999993" customHeight="1" x14ac:dyDescent="0.3">
      <c r="A59" s="180"/>
      <c r="B59" s="170"/>
      <c r="C59" s="278"/>
      <c r="D59" s="278"/>
      <c r="E59" s="278"/>
      <c r="F59" s="278"/>
      <c r="G59" s="278"/>
      <c r="H59" s="278"/>
      <c r="I59" s="180"/>
      <c r="J59" s="180"/>
      <c r="K59" s="290"/>
      <c r="L59" s="290"/>
      <c r="M59" s="180"/>
      <c r="N59" s="180"/>
      <c r="O59" s="180"/>
      <c r="P59" s="180"/>
      <c r="Q59" s="180"/>
      <c r="R59" s="180"/>
      <c r="S59" s="180"/>
    </row>
    <row r="60" spans="1:19" ht="30" x14ac:dyDescent="0.2">
      <c r="A60" s="278"/>
      <c r="B60" s="216" t="s">
        <v>133</v>
      </c>
      <c r="C60" s="216" t="s">
        <v>121</v>
      </c>
      <c r="D60" s="216" t="s">
        <v>122</v>
      </c>
      <c r="E60" s="216" t="s">
        <v>123</v>
      </c>
      <c r="F60" s="216" t="s">
        <v>124</v>
      </c>
      <c r="G60" s="314" t="s">
        <v>141</v>
      </c>
      <c r="H60" s="314" t="s">
        <v>142</v>
      </c>
      <c r="I60" s="180"/>
      <c r="J60" s="221" t="s">
        <v>125</v>
      </c>
      <c r="K60" s="290"/>
      <c r="L60" s="290"/>
      <c r="M60" s="180"/>
      <c r="N60" s="180"/>
      <c r="O60" s="180"/>
      <c r="P60" s="180"/>
      <c r="Q60" s="180"/>
      <c r="R60" s="180"/>
      <c r="S60" s="180"/>
    </row>
    <row r="61" spans="1:19" ht="15" x14ac:dyDescent="0.25">
      <c r="A61" s="278"/>
      <c r="B61" s="217">
        <v>1</v>
      </c>
      <c r="C61" s="218">
        <f t="shared" ref="C61:C72" si="10">SUM($C$20*C27)</f>
        <v>0</v>
      </c>
      <c r="D61" s="218">
        <f t="shared" ref="D61:D72" si="11">SUM($D$20*D27)</f>
        <v>0</v>
      </c>
      <c r="E61" s="218">
        <f t="shared" ref="E61:E72" si="12">SUM($E$20*E27)</f>
        <v>0</v>
      </c>
      <c r="F61" s="218">
        <f t="shared" ref="F61:F72" si="13">SUM($F$20*F27)</f>
        <v>0</v>
      </c>
      <c r="G61" s="219">
        <f t="shared" ref="G61:G72" si="14">SUM(C61:F61)</f>
        <v>0</v>
      </c>
      <c r="H61" s="220">
        <f t="shared" ref="H61:H72" si="15">SUM(G61/30)</f>
        <v>0</v>
      </c>
      <c r="I61" s="180"/>
      <c r="J61" s="222">
        <f>SUM($J$20*J27)</f>
        <v>360</v>
      </c>
      <c r="K61" s="290"/>
      <c r="L61" s="290"/>
      <c r="M61" s="180"/>
      <c r="N61" s="180"/>
      <c r="O61" s="180"/>
      <c r="P61" s="180"/>
      <c r="Q61" s="180"/>
      <c r="R61" s="180"/>
      <c r="S61" s="180"/>
    </row>
    <row r="62" spans="1:19" ht="15" x14ac:dyDescent="0.25">
      <c r="A62" s="278"/>
      <c r="B62" s="217">
        <v>2</v>
      </c>
      <c r="C62" s="218">
        <f t="shared" si="10"/>
        <v>0</v>
      </c>
      <c r="D62" s="218">
        <f t="shared" si="11"/>
        <v>0</v>
      </c>
      <c r="E62" s="218">
        <f t="shared" si="12"/>
        <v>0</v>
      </c>
      <c r="F62" s="218">
        <f t="shared" si="13"/>
        <v>0</v>
      </c>
      <c r="G62" s="219">
        <f t="shared" si="14"/>
        <v>0</v>
      </c>
      <c r="H62" s="220">
        <f t="shared" si="15"/>
        <v>0</v>
      </c>
      <c r="I62" s="180"/>
      <c r="J62" s="222">
        <f t="shared" ref="J62:J72" si="16">SUM($J$20*J28)</f>
        <v>336</v>
      </c>
      <c r="K62" s="290"/>
      <c r="L62" s="290"/>
      <c r="M62" s="180"/>
      <c r="N62" s="180"/>
      <c r="O62" s="180"/>
      <c r="P62" s="180"/>
      <c r="Q62" s="180"/>
      <c r="R62" s="180"/>
      <c r="S62" s="180"/>
    </row>
    <row r="63" spans="1:19" ht="15" x14ac:dyDescent="0.25">
      <c r="A63" s="278"/>
      <c r="B63" s="217">
        <v>3</v>
      </c>
      <c r="C63" s="218">
        <f t="shared" si="10"/>
        <v>0</v>
      </c>
      <c r="D63" s="218">
        <f t="shared" si="11"/>
        <v>0</v>
      </c>
      <c r="E63" s="218">
        <f t="shared" si="12"/>
        <v>0</v>
      </c>
      <c r="F63" s="218">
        <f t="shared" si="13"/>
        <v>0</v>
      </c>
      <c r="G63" s="219">
        <f t="shared" si="14"/>
        <v>0</v>
      </c>
      <c r="H63" s="220">
        <f t="shared" si="15"/>
        <v>0</v>
      </c>
      <c r="I63" s="180"/>
      <c r="J63" s="222">
        <f t="shared" si="16"/>
        <v>360</v>
      </c>
      <c r="K63" s="290"/>
      <c r="L63" s="290"/>
      <c r="M63" s="180"/>
      <c r="N63" s="180"/>
      <c r="O63" s="180"/>
      <c r="P63" s="180"/>
      <c r="Q63" s="180"/>
      <c r="R63" s="180"/>
      <c r="S63" s="180"/>
    </row>
    <row r="64" spans="1:19" ht="15" x14ac:dyDescent="0.25">
      <c r="A64" s="278"/>
      <c r="B64" s="217">
        <v>4</v>
      </c>
      <c r="C64" s="218">
        <f t="shared" si="10"/>
        <v>0</v>
      </c>
      <c r="D64" s="218">
        <f t="shared" si="11"/>
        <v>0</v>
      </c>
      <c r="E64" s="218">
        <f t="shared" si="12"/>
        <v>0</v>
      </c>
      <c r="F64" s="218">
        <f t="shared" si="13"/>
        <v>0</v>
      </c>
      <c r="G64" s="219">
        <f t="shared" si="14"/>
        <v>0</v>
      </c>
      <c r="H64" s="220">
        <f t="shared" si="15"/>
        <v>0</v>
      </c>
      <c r="I64" s="180"/>
      <c r="J64" s="222">
        <f t="shared" si="16"/>
        <v>540</v>
      </c>
      <c r="K64" s="290"/>
      <c r="L64" s="290"/>
      <c r="M64" s="180"/>
      <c r="N64" s="180"/>
      <c r="O64" s="180"/>
      <c r="P64" s="180"/>
      <c r="Q64" s="180"/>
      <c r="R64" s="180"/>
      <c r="S64" s="180"/>
    </row>
    <row r="65" spans="1:13" ht="15" x14ac:dyDescent="0.25">
      <c r="A65" s="278"/>
      <c r="B65" s="217">
        <v>5</v>
      </c>
      <c r="C65" s="218">
        <f t="shared" si="10"/>
        <v>0</v>
      </c>
      <c r="D65" s="218">
        <f t="shared" si="11"/>
        <v>0</v>
      </c>
      <c r="E65" s="218">
        <f t="shared" si="12"/>
        <v>0</v>
      </c>
      <c r="F65" s="218">
        <f t="shared" si="13"/>
        <v>0</v>
      </c>
      <c r="G65" s="219">
        <f t="shared" si="14"/>
        <v>0</v>
      </c>
      <c r="H65" s="220">
        <f t="shared" si="15"/>
        <v>0</v>
      </c>
      <c r="I65" s="180"/>
      <c r="J65" s="222">
        <f t="shared" si="16"/>
        <v>528</v>
      </c>
      <c r="K65" s="290"/>
      <c r="L65" s="290"/>
      <c r="M65" s="180"/>
    </row>
    <row r="66" spans="1:13" ht="15" x14ac:dyDescent="0.25">
      <c r="A66" s="278"/>
      <c r="B66" s="217">
        <v>6</v>
      </c>
      <c r="C66" s="218">
        <f t="shared" si="10"/>
        <v>0</v>
      </c>
      <c r="D66" s="218">
        <f t="shared" si="11"/>
        <v>0</v>
      </c>
      <c r="E66" s="218">
        <f t="shared" si="12"/>
        <v>0</v>
      </c>
      <c r="F66" s="218">
        <f t="shared" si="13"/>
        <v>0</v>
      </c>
      <c r="G66" s="219">
        <f t="shared" si="14"/>
        <v>0</v>
      </c>
      <c r="H66" s="220">
        <f t="shared" si="15"/>
        <v>0</v>
      </c>
      <c r="I66" s="180"/>
      <c r="J66" s="222">
        <f t="shared" si="16"/>
        <v>552</v>
      </c>
      <c r="K66" s="290"/>
      <c r="L66" s="290"/>
      <c r="M66" s="180"/>
    </row>
    <row r="67" spans="1:13" ht="15" x14ac:dyDescent="0.25">
      <c r="A67" s="278"/>
      <c r="B67" s="217">
        <v>7</v>
      </c>
      <c r="C67" s="218">
        <f t="shared" si="10"/>
        <v>0</v>
      </c>
      <c r="D67" s="218">
        <f t="shared" si="11"/>
        <v>0</v>
      </c>
      <c r="E67" s="218">
        <f t="shared" si="12"/>
        <v>0</v>
      </c>
      <c r="F67" s="218">
        <f t="shared" si="13"/>
        <v>0</v>
      </c>
      <c r="G67" s="219">
        <f t="shared" si="14"/>
        <v>0</v>
      </c>
      <c r="H67" s="220">
        <f t="shared" si="15"/>
        <v>0</v>
      </c>
      <c r="I67" s="180"/>
      <c r="J67" s="222">
        <f t="shared" si="16"/>
        <v>600</v>
      </c>
      <c r="K67" s="290"/>
      <c r="L67" s="290"/>
      <c r="M67" s="180"/>
    </row>
    <row r="68" spans="1:13" ht="15" x14ac:dyDescent="0.25">
      <c r="A68" s="278"/>
      <c r="B68" s="217">
        <v>8</v>
      </c>
      <c r="C68" s="218">
        <f t="shared" si="10"/>
        <v>0</v>
      </c>
      <c r="D68" s="218">
        <f t="shared" si="11"/>
        <v>0</v>
      </c>
      <c r="E68" s="218">
        <f t="shared" si="12"/>
        <v>0</v>
      </c>
      <c r="F68" s="218">
        <f t="shared" si="13"/>
        <v>0</v>
      </c>
      <c r="G68" s="219">
        <f t="shared" si="14"/>
        <v>0</v>
      </c>
      <c r="H68" s="220">
        <f t="shared" si="15"/>
        <v>0</v>
      </c>
      <c r="I68" s="180"/>
      <c r="J68" s="222">
        <f t="shared" si="16"/>
        <v>576</v>
      </c>
      <c r="K68" s="290"/>
      <c r="L68" s="290"/>
      <c r="M68" s="180"/>
    </row>
    <row r="69" spans="1:13" ht="15" x14ac:dyDescent="0.25">
      <c r="A69" s="278"/>
      <c r="B69" s="217">
        <v>9</v>
      </c>
      <c r="C69" s="218">
        <f t="shared" si="10"/>
        <v>0</v>
      </c>
      <c r="D69" s="218">
        <f t="shared" si="11"/>
        <v>0</v>
      </c>
      <c r="E69" s="218">
        <f t="shared" si="12"/>
        <v>0</v>
      </c>
      <c r="F69" s="218">
        <f t="shared" si="13"/>
        <v>0</v>
      </c>
      <c r="G69" s="219">
        <f t="shared" si="14"/>
        <v>0</v>
      </c>
      <c r="H69" s="220">
        <f t="shared" si="15"/>
        <v>0</v>
      </c>
      <c r="I69" s="180"/>
      <c r="J69" s="222">
        <f t="shared" si="16"/>
        <v>612</v>
      </c>
      <c r="K69" s="290"/>
      <c r="L69" s="290"/>
      <c r="M69" s="180"/>
    </row>
    <row r="70" spans="1:13" ht="15" x14ac:dyDescent="0.25">
      <c r="A70" s="278"/>
      <c r="B70" s="217">
        <v>10</v>
      </c>
      <c r="C70" s="218">
        <f t="shared" si="10"/>
        <v>0</v>
      </c>
      <c r="D70" s="218">
        <f t="shared" si="11"/>
        <v>0</v>
      </c>
      <c r="E70" s="218">
        <f t="shared" si="12"/>
        <v>0</v>
      </c>
      <c r="F70" s="218">
        <f t="shared" si="13"/>
        <v>0</v>
      </c>
      <c r="G70" s="219">
        <f t="shared" si="14"/>
        <v>0</v>
      </c>
      <c r="H70" s="220">
        <f t="shared" si="15"/>
        <v>0</v>
      </c>
      <c r="I70" s="180"/>
      <c r="J70" s="222">
        <f t="shared" si="16"/>
        <v>660</v>
      </c>
      <c r="K70" s="290"/>
      <c r="L70" s="290"/>
      <c r="M70" s="180"/>
    </row>
    <row r="71" spans="1:13" ht="15" x14ac:dyDescent="0.25">
      <c r="A71" s="278"/>
      <c r="B71" s="217">
        <v>11</v>
      </c>
      <c r="C71" s="218">
        <f t="shared" si="10"/>
        <v>0</v>
      </c>
      <c r="D71" s="218">
        <f t="shared" si="11"/>
        <v>0</v>
      </c>
      <c r="E71" s="218">
        <f t="shared" si="12"/>
        <v>0</v>
      </c>
      <c r="F71" s="218">
        <f t="shared" si="13"/>
        <v>0</v>
      </c>
      <c r="G71" s="219">
        <f t="shared" si="14"/>
        <v>0</v>
      </c>
      <c r="H71" s="220">
        <f t="shared" si="15"/>
        <v>0</v>
      </c>
      <c r="I71" s="180"/>
      <c r="J71" s="222">
        <f t="shared" si="16"/>
        <v>660</v>
      </c>
      <c r="K71" s="290"/>
      <c r="L71" s="290"/>
      <c r="M71" s="180"/>
    </row>
    <row r="72" spans="1:13" s="178" customFormat="1" ht="15" x14ac:dyDescent="0.25">
      <c r="A72" s="278"/>
      <c r="B72" s="217">
        <v>12</v>
      </c>
      <c r="C72" s="218">
        <f t="shared" si="10"/>
        <v>0</v>
      </c>
      <c r="D72" s="218">
        <f t="shared" si="11"/>
        <v>0</v>
      </c>
      <c r="E72" s="218">
        <f t="shared" si="12"/>
        <v>0</v>
      </c>
      <c r="F72" s="218">
        <f t="shared" si="13"/>
        <v>0</v>
      </c>
      <c r="G72" s="219">
        <f t="shared" si="14"/>
        <v>0</v>
      </c>
      <c r="H72" s="220">
        <f t="shared" si="15"/>
        <v>0</v>
      </c>
      <c r="I72" s="180"/>
      <c r="J72" s="222">
        <f t="shared" si="16"/>
        <v>720</v>
      </c>
      <c r="K72" s="299"/>
      <c r="L72" s="299"/>
      <c r="M72" s="278"/>
    </row>
    <row r="73" spans="1:13" s="178" customFormat="1" x14ac:dyDescent="0.2">
      <c r="A73" s="278"/>
      <c r="B73" s="278"/>
      <c r="C73" s="278"/>
      <c r="D73" s="278"/>
      <c r="E73" s="278"/>
      <c r="F73" s="278"/>
      <c r="G73" s="278"/>
      <c r="H73" s="278"/>
      <c r="I73" s="180"/>
      <c r="J73" s="278"/>
      <c r="K73" s="299"/>
      <c r="L73" s="299"/>
      <c r="M73" s="278"/>
    </row>
    <row r="74" spans="1:13" s="178" customFormat="1" x14ac:dyDescent="0.2">
      <c r="A74" s="278"/>
      <c r="B74" s="278"/>
      <c r="C74" s="278"/>
      <c r="D74" s="278"/>
      <c r="E74" s="278"/>
      <c r="F74" s="278"/>
      <c r="G74" s="278"/>
      <c r="H74" s="278"/>
      <c r="I74" s="180"/>
      <c r="J74" s="278"/>
      <c r="K74" s="299"/>
      <c r="L74" s="299"/>
      <c r="M74" s="278"/>
    </row>
    <row r="75" spans="1:13" s="178" customFormat="1" x14ac:dyDescent="0.2">
      <c r="A75" s="278"/>
      <c r="B75" s="278"/>
      <c r="C75" s="278"/>
      <c r="D75" s="278"/>
      <c r="E75" s="278"/>
      <c r="F75" s="278"/>
      <c r="G75" s="278"/>
      <c r="H75" s="278"/>
      <c r="I75" s="180"/>
      <c r="J75" s="278"/>
      <c r="K75" s="299"/>
      <c r="L75" s="299"/>
      <c r="M75" s="278"/>
    </row>
    <row r="76" spans="1:13" s="178" customFormat="1" x14ac:dyDescent="0.2">
      <c r="A76" s="278"/>
      <c r="B76" s="278"/>
      <c r="C76" s="278"/>
      <c r="D76" s="278"/>
      <c r="E76" s="278"/>
      <c r="F76" s="278"/>
      <c r="G76" s="278"/>
      <c r="H76" s="278"/>
      <c r="I76" s="180"/>
      <c r="J76" s="278"/>
      <c r="K76" s="299"/>
      <c r="L76" s="299"/>
      <c r="M76" s="278"/>
    </row>
    <row r="77" spans="1:13" s="178" customFormat="1" ht="18" x14ac:dyDescent="0.2">
      <c r="A77" s="278"/>
      <c r="B77" s="359" t="s">
        <v>117</v>
      </c>
      <c r="C77" s="359"/>
      <c r="D77" s="359"/>
      <c r="E77" s="359"/>
      <c r="F77" s="359"/>
      <c r="G77" s="359"/>
      <c r="H77" s="359"/>
      <c r="I77" s="359"/>
      <c r="J77" s="359"/>
      <c r="K77" s="359"/>
      <c r="L77" s="359"/>
      <c r="M77" s="278"/>
    </row>
    <row r="78" spans="1:13" s="178" customFormat="1" x14ac:dyDescent="0.2">
      <c r="A78" s="278"/>
      <c r="B78" s="360" t="s">
        <v>76</v>
      </c>
      <c r="C78" s="360"/>
      <c r="D78" s="360"/>
      <c r="E78" s="360"/>
      <c r="F78" s="360"/>
      <c r="G78" s="360"/>
      <c r="H78" s="360"/>
      <c r="I78" s="360"/>
      <c r="J78" s="360"/>
      <c r="K78" s="360"/>
      <c r="L78" s="360"/>
      <c r="M78" s="278"/>
    </row>
    <row r="79" spans="1:13" s="178" customFormat="1" ht="15" customHeight="1" x14ac:dyDescent="0.2">
      <c r="A79" s="278"/>
      <c r="B79" s="361"/>
      <c r="C79" s="361"/>
      <c r="D79" s="361"/>
      <c r="E79" s="361"/>
      <c r="F79" s="361"/>
      <c r="G79" s="361"/>
      <c r="H79" s="361"/>
      <c r="I79" s="361"/>
      <c r="J79" s="361"/>
      <c r="K79" s="361"/>
      <c r="L79" s="361"/>
      <c r="M79" s="278"/>
    </row>
    <row r="80" spans="1:13" s="178" customFormat="1" x14ac:dyDescent="0.2">
      <c r="A80" s="278"/>
      <c r="B80" s="361"/>
      <c r="C80" s="361"/>
      <c r="D80" s="361"/>
      <c r="E80" s="361"/>
      <c r="F80" s="361"/>
      <c r="G80" s="361"/>
      <c r="H80" s="361"/>
      <c r="I80" s="361"/>
      <c r="J80" s="361"/>
      <c r="K80" s="361"/>
      <c r="L80" s="361"/>
      <c r="M80" s="278"/>
    </row>
    <row r="81" spans="1:13" s="178" customFormat="1" x14ac:dyDescent="0.2">
      <c r="A81" s="278"/>
      <c r="B81" s="361"/>
      <c r="C81" s="361"/>
      <c r="D81" s="361"/>
      <c r="E81" s="361"/>
      <c r="F81" s="361"/>
      <c r="G81" s="361"/>
      <c r="H81" s="361"/>
      <c r="I81" s="361"/>
      <c r="J81" s="361"/>
      <c r="K81" s="361"/>
      <c r="L81" s="361"/>
      <c r="M81" s="278"/>
    </row>
    <row r="82" spans="1:13" s="178" customFormat="1" x14ac:dyDescent="0.2">
      <c r="A82" s="278"/>
      <c r="B82" s="361"/>
      <c r="C82" s="361"/>
      <c r="D82" s="361"/>
      <c r="E82" s="361"/>
      <c r="F82" s="361"/>
      <c r="G82" s="361"/>
      <c r="H82" s="361"/>
      <c r="I82" s="361"/>
      <c r="J82" s="361"/>
      <c r="K82" s="361"/>
      <c r="L82" s="361"/>
      <c r="M82" s="278"/>
    </row>
    <row r="83" spans="1:13" s="178" customFormat="1" x14ac:dyDescent="0.2">
      <c r="A83" s="278"/>
      <c r="B83" s="361"/>
      <c r="C83" s="361"/>
      <c r="D83" s="361"/>
      <c r="E83" s="361"/>
      <c r="F83" s="361"/>
      <c r="G83" s="361"/>
      <c r="H83" s="361"/>
      <c r="I83" s="361"/>
      <c r="J83" s="361"/>
      <c r="K83" s="361"/>
      <c r="L83" s="361"/>
      <c r="M83" s="278"/>
    </row>
    <row r="84" spans="1:13" s="178" customFormat="1" x14ac:dyDescent="0.2">
      <c r="A84" s="278"/>
      <c r="B84" s="361"/>
      <c r="C84" s="361"/>
      <c r="D84" s="361"/>
      <c r="E84" s="361"/>
      <c r="F84" s="361"/>
      <c r="G84" s="361"/>
      <c r="H84" s="361"/>
      <c r="I84" s="361"/>
      <c r="J84" s="361"/>
      <c r="K84" s="361"/>
      <c r="L84" s="361"/>
      <c r="M84" s="278"/>
    </row>
    <row r="85" spans="1:13" s="178" customFormat="1" x14ac:dyDescent="0.2">
      <c r="A85" s="278"/>
      <c r="B85" s="361"/>
      <c r="C85" s="361"/>
      <c r="D85" s="361"/>
      <c r="E85" s="361"/>
      <c r="F85" s="361"/>
      <c r="G85" s="361"/>
      <c r="H85" s="361"/>
      <c r="I85" s="361"/>
      <c r="J85" s="361"/>
      <c r="K85" s="361"/>
      <c r="L85" s="361"/>
      <c r="M85" s="278"/>
    </row>
    <row r="86" spans="1:13" s="178" customFormat="1" x14ac:dyDescent="0.2">
      <c r="A86" s="278"/>
      <c r="B86" s="361"/>
      <c r="C86" s="361"/>
      <c r="D86" s="361"/>
      <c r="E86" s="361"/>
      <c r="F86" s="361"/>
      <c r="G86" s="361"/>
      <c r="H86" s="361"/>
      <c r="I86" s="361"/>
      <c r="J86" s="361"/>
      <c r="K86" s="361"/>
      <c r="L86" s="361"/>
      <c r="M86" s="278"/>
    </row>
    <row r="87" spans="1:13" s="178" customFormat="1" x14ac:dyDescent="0.2">
      <c r="A87" s="278"/>
      <c r="B87" s="361"/>
      <c r="C87" s="361"/>
      <c r="D87" s="361"/>
      <c r="E87" s="361"/>
      <c r="F87" s="361"/>
      <c r="G87" s="361"/>
      <c r="H87" s="361"/>
      <c r="I87" s="361"/>
      <c r="J87" s="361"/>
      <c r="K87" s="361"/>
      <c r="L87" s="361"/>
      <c r="M87" s="278"/>
    </row>
    <row r="88" spans="1:13" s="178" customFormat="1" x14ac:dyDescent="0.2">
      <c r="A88" s="278"/>
      <c r="B88" s="361"/>
      <c r="C88" s="361"/>
      <c r="D88" s="361"/>
      <c r="E88" s="361"/>
      <c r="F88" s="361"/>
      <c r="G88" s="361"/>
      <c r="H88" s="361"/>
      <c r="I88" s="361"/>
      <c r="J88" s="361"/>
      <c r="K88" s="361"/>
      <c r="L88" s="361"/>
      <c r="M88" s="278"/>
    </row>
    <row r="89" spans="1:13" s="178" customFormat="1" x14ac:dyDescent="0.2">
      <c r="A89" s="278"/>
      <c r="B89" s="281"/>
      <c r="C89" s="281"/>
      <c r="D89" s="281"/>
      <c r="E89" s="281"/>
      <c r="F89" s="281"/>
      <c r="G89" s="281"/>
      <c r="H89" s="281"/>
      <c r="I89" s="281"/>
      <c r="J89" s="281"/>
      <c r="K89" s="281"/>
      <c r="L89" s="281"/>
      <c r="M89" s="278"/>
    </row>
    <row r="90" spans="1:13" s="178" customFormat="1" x14ac:dyDescent="0.2">
      <c r="A90" s="278"/>
      <c r="B90" s="281"/>
      <c r="C90" s="281"/>
      <c r="D90" s="281"/>
      <c r="E90" s="281"/>
      <c r="F90" s="281"/>
      <c r="G90" s="281"/>
      <c r="H90" s="281"/>
      <c r="I90" s="281"/>
      <c r="J90" s="281"/>
      <c r="K90" s="281"/>
      <c r="L90" s="281"/>
      <c r="M90" s="278"/>
    </row>
    <row r="91" spans="1:13" s="178" customFormat="1" x14ac:dyDescent="0.2">
      <c r="A91" s="278"/>
      <c r="B91" s="278"/>
      <c r="C91" s="278"/>
      <c r="D91" s="278"/>
      <c r="E91" s="278"/>
      <c r="F91" s="278"/>
      <c r="G91" s="278"/>
      <c r="H91" s="278"/>
      <c r="I91" s="278"/>
      <c r="J91" s="278"/>
      <c r="K91" s="299"/>
      <c r="L91" s="299"/>
      <c r="M91" s="278"/>
    </row>
    <row r="92" spans="1:13" s="178" customFormat="1" x14ac:dyDescent="0.2">
      <c r="A92" s="278"/>
      <c r="B92" s="278"/>
      <c r="C92" s="278"/>
      <c r="D92" s="278"/>
      <c r="E92" s="278"/>
      <c r="F92" s="278"/>
      <c r="G92" s="278"/>
      <c r="H92" s="278"/>
      <c r="I92" s="278"/>
      <c r="J92" s="278"/>
      <c r="K92" s="299"/>
      <c r="L92" s="299"/>
      <c r="M92" s="278"/>
    </row>
    <row r="93" spans="1:13" s="178" customFormat="1" x14ac:dyDescent="0.2">
      <c r="A93" s="278"/>
      <c r="B93" s="278"/>
      <c r="C93" s="278"/>
      <c r="D93" s="278"/>
      <c r="E93" s="278"/>
      <c r="F93" s="278"/>
      <c r="G93" s="278"/>
      <c r="H93" s="278"/>
      <c r="I93" s="278"/>
      <c r="J93" s="278"/>
      <c r="K93" s="299"/>
      <c r="L93" s="299"/>
      <c r="M93" s="278"/>
    </row>
    <row r="94" spans="1:13" s="178" customFormat="1" x14ac:dyDescent="0.2">
      <c r="A94" s="278"/>
      <c r="B94" s="278"/>
      <c r="C94" s="278"/>
      <c r="D94" s="278"/>
      <c r="E94" s="278"/>
      <c r="F94" s="278"/>
      <c r="G94" s="278"/>
      <c r="H94" s="278"/>
      <c r="I94" s="278"/>
      <c r="J94" s="278"/>
      <c r="K94" s="299"/>
      <c r="L94" s="299"/>
      <c r="M94" s="278"/>
    </row>
    <row r="95" spans="1:13" s="178" customFormat="1" x14ac:dyDescent="0.2">
      <c r="A95" s="278"/>
      <c r="B95" s="278"/>
      <c r="C95" s="278"/>
      <c r="D95" s="278"/>
      <c r="E95" s="278"/>
      <c r="F95" s="278"/>
      <c r="G95" s="278"/>
      <c r="H95" s="278"/>
      <c r="I95" s="278"/>
      <c r="J95" s="278"/>
      <c r="K95" s="299"/>
      <c r="L95" s="299"/>
      <c r="M95" s="278"/>
    </row>
    <row r="96" spans="1:13" s="178" customFormat="1" x14ac:dyDescent="0.2">
      <c r="A96" s="278"/>
      <c r="B96" s="278"/>
      <c r="C96" s="278"/>
      <c r="D96" s="278"/>
      <c r="E96" s="278"/>
      <c r="F96" s="278"/>
      <c r="G96" s="278"/>
      <c r="H96" s="278"/>
      <c r="I96" s="278"/>
      <c r="J96" s="278"/>
      <c r="K96" s="299"/>
      <c r="L96" s="299"/>
      <c r="M96" s="278"/>
    </row>
    <row r="97" spans="9:12" s="178" customFormat="1" x14ac:dyDescent="0.2">
      <c r="I97" s="278"/>
      <c r="J97" s="278"/>
      <c r="K97" s="299"/>
      <c r="L97" s="299"/>
    </row>
    <row r="98" spans="9:12" x14ac:dyDescent="0.2">
      <c r="I98" s="180"/>
      <c r="J98" s="180"/>
      <c r="K98" s="290"/>
      <c r="L98" s="290"/>
    </row>
    <row r="99" spans="9:12" x14ac:dyDescent="0.2">
      <c r="I99" s="180"/>
      <c r="J99" s="180"/>
      <c r="K99" s="290"/>
      <c r="L99" s="290"/>
    </row>
    <row r="100" spans="9:12" x14ac:dyDescent="0.2">
      <c r="I100" s="180"/>
      <c r="J100" s="180"/>
      <c r="K100" s="290"/>
      <c r="L100" s="290"/>
    </row>
    <row r="101" spans="9:12" x14ac:dyDescent="0.2">
      <c r="I101" s="180"/>
      <c r="J101" s="180"/>
      <c r="K101" s="290"/>
      <c r="L101" s="290"/>
    </row>
    <row r="102" spans="9:12" x14ac:dyDescent="0.2">
      <c r="I102" s="180"/>
      <c r="J102" s="180"/>
      <c r="K102" s="290"/>
      <c r="L102" s="290"/>
    </row>
    <row r="103" spans="9:12" x14ac:dyDescent="0.2">
      <c r="I103" s="180"/>
      <c r="J103" s="180"/>
      <c r="K103" s="290"/>
      <c r="L103" s="290"/>
    </row>
  </sheetData>
  <sheetProtection selectLockedCells="1"/>
  <mergeCells count="5">
    <mergeCell ref="B13:C13"/>
    <mergeCell ref="B5:G10"/>
    <mergeCell ref="B77:L77"/>
    <mergeCell ref="B78:L78"/>
    <mergeCell ref="B79:L88"/>
  </mergeCells>
  <phoneticPr fontId="61" type="noConversion"/>
  <dataValidations count="1">
    <dataValidation type="list" allowBlank="1" showInputMessage="1" showErrorMessage="1" sqref="D13" xr:uid="{5458F235-BCD6-4705-8957-227D93F1CA10}">
      <formula1>$S$1:$S$12</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0EE29-103F-4009-BD73-FD13213AD91D}">
  <sheetPr>
    <tabColor rgb="FF025F71"/>
  </sheetPr>
  <dimension ref="A1:AK79"/>
  <sheetViews>
    <sheetView topLeftCell="A53" zoomScaleNormal="100" zoomScaleSheetLayoutView="85" workbookViewId="0"/>
  </sheetViews>
  <sheetFormatPr defaultColWidth="8.75" defaultRowHeight="14.25" x14ac:dyDescent="0.2"/>
  <cols>
    <col min="1" max="1" width="4.375" style="147" customWidth="1"/>
    <col min="2" max="2" width="42.5" style="151" customWidth="1"/>
    <col min="3" max="3" width="40.875" style="151" customWidth="1"/>
    <col min="4" max="4" width="15.375" style="151" customWidth="1"/>
    <col min="5" max="5" width="10.375" style="151" customWidth="1"/>
    <col min="6" max="16" width="9.25" style="151" customWidth="1"/>
    <col min="17" max="17" width="18.5" style="151" customWidth="1"/>
    <col min="18" max="18" width="4.875" style="147" customWidth="1"/>
    <col min="19" max="37" width="8.75" style="147"/>
    <col min="38" max="16384" width="8.75" style="151"/>
  </cols>
  <sheetData>
    <row r="1" spans="2:24" s="139" customFormat="1" ht="17.25" customHeight="1" thickBot="1" x14ac:dyDescent="0.25">
      <c r="B1" s="200"/>
      <c r="C1" s="200"/>
      <c r="D1" s="200"/>
      <c r="E1" s="200"/>
      <c r="F1" s="200"/>
      <c r="G1" s="200"/>
      <c r="H1" s="200"/>
      <c r="I1" s="200"/>
      <c r="J1" s="200"/>
      <c r="K1" s="200"/>
      <c r="L1" s="200"/>
      <c r="M1" s="200"/>
      <c r="N1" s="200"/>
      <c r="O1" s="200"/>
      <c r="P1" s="200"/>
      <c r="Q1" s="200"/>
      <c r="R1" s="281"/>
      <c r="S1" s="288"/>
      <c r="T1" s="288"/>
      <c r="U1" s="288"/>
      <c r="V1" s="288"/>
      <c r="W1" s="288"/>
      <c r="X1" s="288"/>
    </row>
    <row r="2" spans="2:24" s="139" customFormat="1" ht="17.25" customHeight="1" thickTop="1" x14ac:dyDescent="0.2">
      <c r="B2" s="140"/>
      <c r="C2" s="140"/>
      <c r="D2" s="140"/>
      <c r="E2" s="140"/>
      <c r="F2" s="140"/>
      <c r="G2" s="140"/>
      <c r="H2" s="140"/>
      <c r="I2" s="140"/>
      <c r="J2" s="140"/>
      <c r="K2" s="140"/>
      <c r="L2" s="140"/>
      <c r="M2" s="140"/>
      <c r="N2" s="140"/>
      <c r="O2" s="140"/>
      <c r="P2" s="140"/>
      <c r="Q2" s="140"/>
      <c r="R2" s="281"/>
      <c r="S2" s="288"/>
      <c r="T2" s="288"/>
      <c r="U2" s="288"/>
      <c r="V2" s="288"/>
      <c r="W2" s="288"/>
      <c r="X2" s="288"/>
    </row>
    <row r="3" spans="2:24" s="91" customFormat="1" ht="21" customHeight="1" x14ac:dyDescent="0.25">
      <c r="B3" s="141" t="s">
        <v>143</v>
      </c>
      <c r="C3" s="142"/>
      <c r="D3" s="143"/>
      <c r="E3" s="144"/>
      <c r="F3" s="145"/>
      <c r="G3" s="145"/>
      <c r="I3" s="145"/>
      <c r="L3" s="145"/>
      <c r="M3" s="145"/>
      <c r="N3" s="145"/>
      <c r="O3" s="145"/>
      <c r="P3" s="145"/>
      <c r="Q3" s="145"/>
      <c r="R3" s="146"/>
    </row>
    <row r="4" spans="2:24" s="91" customFormat="1" ht="33" customHeight="1" x14ac:dyDescent="0.25">
      <c r="B4" s="143"/>
      <c r="C4" s="143"/>
      <c r="D4" s="143"/>
      <c r="E4" s="144"/>
      <c r="F4" s="145"/>
      <c r="G4" s="145"/>
      <c r="P4" s="145"/>
      <c r="Q4" s="145"/>
      <c r="R4" s="146"/>
    </row>
    <row r="5" spans="2:24" s="139" customFormat="1" ht="22.5" customHeight="1" x14ac:dyDescent="0.25">
      <c r="B5" s="362" t="s">
        <v>144</v>
      </c>
      <c r="C5" s="363"/>
      <c r="D5" s="363"/>
      <c r="E5" s="363"/>
      <c r="F5" s="363"/>
      <c r="G5" s="363"/>
      <c r="H5" s="363"/>
      <c r="I5" s="363"/>
      <c r="J5" s="363"/>
      <c r="K5" s="363"/>
      <c r="L5" s="363"/>
      <c r="M5" s="363"/>
      <c r="N5" s="288"/>
      <c r="O5" s="288"/>
      <c r="P5" s="288"/>
      <c r="Q5" s="91"/>
      <c r="R5" s="145"/>
      <c r="S5" s="288"/>
      <c r="T5" s="91"/>
      <c r="U5" s="91"/>
      <c r="V5" s="91"/>
      <c r="W5" s="91"/>
      <c r="X5" s="91"/>
    </row>
    <row r="6" spans="2:24" s="139" customFormat="1" ht="22.5" customHeight="1" x14ac:dyDescent="0.25">
      <c r="B6" s="363"/>
      <c r="C6" s="363"/>
      <c r="D6" s="363"/>
      <c r="E6" s="363"/>
      <c r="F6" s="363"/>
      <c r="G6" s="363"/>
      <c r="H6" s="363"/>
      <c r="I6" s="363"/>
      <c r="J6" s="363"/>
      <c r="K6" s="363"/>
      <c r="L6" s="363"/>
      <c r="M6" s="363"/>
      <c r="N6" s="288"/>
      <c r="O6" s="124"/>
      <c r="P6" s="288"/>
      <c r="Q6" s="91"/>
      <c r="R6" s="145"/>
      <c r="S6" s="288"/>
      <c r="T6" s="91"/>
      <c r="U6" s="91"/>
      <c r="V6" s="91"/>
      <c r="W6" s="91"/>
      <c r="X6" s="91"/>
    </row>
    <row r="7" spans="2:24" s="139" customFormat="1" ht="22.5" customHeight="1" x14ac:dyDescent="0.25">
      <c r="B7" s="363"/>
      <c r="C7" s="363"/>
      <c r="D7" s="363"/>
      <c r="E7" s="363"/>
      <c r="F7" s="363"/>
      <c r="G7" s="363"/>
      <c r="H7" s="363"/>
      <c r="I7" s="363"/>
      <c r="J7" s="363"/>
      <c r="K7" s="363"/>
      <c r="L7" s="363"/>
      <c r="M7" s="363"/>
      <c r="N7" s="288"/>
      <c r="O7" s="124"/>
      <c r="P7" s="288"/>
      <c r="Q7" s="91"/>
      <c r="R7" s="145"/>
      <c r="S7" s="288"/>
      <c r="T7" s="91"/>
      <c r="U7" s="91"/>
      <c r="V7" s="91"/>
      <c r="W7" s="91"/>
      <c r="X7" s="91"/>
    </row>
    <row r="8" spans="2:24" s="139" customFormat="1" ht="22.5" customHeight="1" x14ac:dyDescent="0.25">
      <c r="B8" s="363"/>
      <c r="C8" s="363"/>
      <c r="D8" s="363"/>
      <c r="E8" s="363"/>
      <c r="F8" s="363"/>
      <c r="G8" s="363"/>
      <c r="H8" s="363"/>
      <c r="I8" s="363"/>
      <c r="J8" s="363"/>
      <c r="K8" s="363"/>
      <c r="L8" s="363"/>
      <c r="M8" s="363"/>
      <c r="N8" s="288"/>
      <c r="O8" s="288"/>
      <c r="P8" s="288"/>
      <c r="Q8" s="288"/>
      <c r="R8" s="145"/>
      <c r="S8" s="288"/>
      <c r="T8" s="91"/>
      <c r="U8" s="91"/>
      <c r="V8" s="91"/>
      <c r="W8" s="91"/>
      <c r="X8" s="91"/>
    </row>
    <row r="9" spans="2:24" s="139" customFormat="1" ht="22.5" customHeight="1" x14ac:dyDescent="0.25">
      <c r="B9" s="363"/>
      <c r="C9" s="363"/>
      <c r="D9" s="363"/>
      <c r="E9" s="363"/>
      <c r="F9" s="363"/>
      <c r="G9" s="363"/>
      <c r="H9" s="363"/>
      <c r="I9" s="363"/>
      <c r="J9" s="363"/>
      <c r="K9" s="363"/>
      <c r="L9" s="363"/>
      <c r="M9" s="363"/>
      <c r="N9" s="288"/>
      <c r="O9" s="288"/>
      <c r="P9" s="288"/>
      <c r="Q9" s="288"/>
      <c r="R9" s="145"/>
      <c r="S9" s="288"/>
      <c r="T9" s="91"/>
      <c r="U9" s="91"/>
      <c r="V9" s="91"/>
      <c r="W9" s="91"/>
      <c r="X9" s="91"/>
    </row>
    <row r="10" spans="2:24" s="139" customFormat="1" ht="22.5" customHeight="1" x14ac:dyDescent="0.25">
      <c r="B10" s="363"/>
      <c r="C10" s="363"/>
      <c r="D10" s="363"/>
      <c r="E10" s="363"/>
      <c r="F10" s="363"/>
      <c r="G10" s="363"/>
      <c r="H10" s="363"/>
      <c r="I10" s="363"/>
      <c r="J10" s="363"/>
      <c r="K10" s="363"/>
      <c r="L10" s="363"/>
      <c r="M10" s="363"/>
      <c r="N10" s="288"/>
      <c r="O10" s="124" t="s">
        <v>38</v>
      </c>
      <c r="P10" s="288"/>
      <c r="Q10" s="91"/>
      <c r="R10" s="145"/>
      <c r="S10" s="288"/>
      <c r="T10" s="91"/>
      <c r="U10" s="91"/>
      <c r="V10" s="91"/>
      <c r="W10" s="91"/>
      <c r="X10" s="91"/>
    </row>
    <row r="11" spans="2:24" s="139" customFormat="1" ht="24" customHeight="1" x14ac:dyDescent="0.25">
      <c r="B11" s="363"/>
      <c r="C11" s="363"/>
      <c r="D11" s="363"/>
      <c r="E11" s="363"/>
      <c r="F11" s="363"/>
      <c r="G11" s="363"/>
      <c r="H11" s="363"/>
      <c r="I11" s="363"/>
      <c r="J11" s="363"/>
      <c r="K11" s="363"/>
      <c r="L11" s="363"/>
      <c r="M11" s="363"/>
      <c r="N11" s="288"/>
      <c r="O11" s="242"/>
      <c r="P11" s="366" t="s">
        <v>155</v>
      </c>
      <c r="Q11" s="366"/>
      <c r="R11" s="145"/>
      <c r="S11" s="288"/>
      <c r="T11" s="91"/>
      <c r="U11" s="91"/>
      <c r="V11" s="91"/>
      <c r="W11" s="91"/>
      <c r="X11" s="91"/>
    </row>
    <row r="12" spans="2:24" s="139" customFormat="1" ht="24" customHeight="1" x14ac:dyDescent="0.25">
      <c r="B12" s="363"/>
      <c r="C12" s="363"/>
      <c r="D12" s="363"/>
      <c r="E12" s="363"/>
      <c r="F12" s="363"/>
      <c r="G12" s="363"/>
      <c r="H12" s="363"/>
      <c r="I12" s="363"/>
      <c r="J12" s="363"/>
      <c r="K12" s="363"/>
      <c r="L12" s="363"/>
      <c r="M12" s="363"/>
      <c r="N12" s="288"/>
      <c r="O12" s="243"/>
      <c r="P12" s="364" t="s">
        <v>42</v>
      </c>
      <c r="Q12" s="364"/>
      <c r="R12" s="145"/>
      <c r="S12" s="288"/>
      <c r="T12" s="91"/>
      <c r="U12" s="91"/>
      <c r="V12" s="91"/>
      <c r="W12" s="91"/>
      <c r="X12" s="91"/>
    </row>
    <row r="13" spans="2:24" s="147" customFormat="1" ht="21" customHeight="1" thickBot="1" x14ac:dyDescent="0.3">
      <c r="B13" s="199"/>
      <c r="C13" s="199"/>
      <c r="D13" s="201"/>
      <c r="E13" s="201"/>
      <c r="F13" s="201"/>
      <c r="G13" s="279"/>
      <c r="H13" s="199"/>
      <c r="I13" s="303"/>
      <c r="J13" s="201"/>
      <c r="K13" s="201"/>
      <c r="L13" s="201"/>
      <c r="M13" s="201"/>
      <c r="N13" s="201"/>
      <c r="O13" s="201"/>
      <c r="P13" s="201"/>
      <c r="Q13" s="201"/>
      <c r="R13" s="145"/>
      <c r="S13" s="180"/>
      <c r="T13" s="91"/>
      <c r="U13" s="91"/>
      <c r="V13" s="91"/>
      <c r="W13" s="91"/>
      <c r="X13" s="91"/>
    </row>
    <row r="14" spans="2:24" s="147" customFormat="1" ht="16.5" customHeight="1" thickTop="1" x14ac:dyDescent="0.25">
      <c r="B14" s="148"/>
      <c r="C14" s="148"/>
      <c r="D14" s="89"/>
      <c r="E14" s="89"/>
      <c r="F14" s="89"/>
      <c r="G14" s="89"/>
      <c r="H14" s="89"/>
      <c r="I14" s="89"/>
      <c r="J14" s="89"/>
      <c r="K14" s="89"/>
      <c r="L14" s="89"/>
      <c r="M14" s="89"/>
      <c r="N14" s="89"/>
      <c r="O14" s="89"/>
      <c r="P14" s="89"/>
      <c r="Q14" s="89"/>
      <c r="R14" s="145"/>
      <c r="S14" s="180"/>
      <c r="T14" s="91"/>
      <c r="U14" s="91"/>
      <c r="V14" s="91"/>
      <c r="W14" s="91"/>
      <c r="X14" s="91"/>
    </row>
    <row r="15" spans="2:24" s="147" customFormat="1" ht="18" customHeight="1" x14ac:dyDescent="0.25">
      <c r="B15" s="244" t="s">
        <v>43</v>
      </c>
      <c r="C15" s="241"/>
      <c r="D15" s="180"/>
      <c r="E15" s="144"/>
      <c r="F15" s="149"/>
      <c r="G15" s="149"/>
      <c r="H15" s="144"/>
      <c r="I15" s="180"/>
      <c r="J15" s="149"/>
      <c r="K15" s="149"/>
      <c r="L15" s="149"/>
      <c r="M15" s="149"/>
      <c r="N15" s="149"/>
      <c r="O15" s="149"/>
      <c r="P15" s="149"/>
      <c r="Q15" s="149"/>
      <c r="R15" s="278"/>
      <c r="S15" s="180"/>
      <c r="T15" s="180"/>
      <c r="U15" s="180"/>
      <c r="V15" s="180"/>
      <c r="W15" s="180"/>
      <c r="X15" s="180"/>
    </row>
    <row r="16" spans="2:24" s="147" customFormat="1" ht="20.25" customHeight="1" x14ac:dyDescent="0.25">
      <c r="B16" s="88"/>
      <c r="C16" s="88"/>
      <c r="D16" s="89"/>
      <c r="E16" s="367" t="s">
        <v>44</v>
      </c>
      <c r="F16" s="367"/>
      <c r="G16" s="367"/>
      <c r="H16" s="367"/>
      <c r="I16" s="367"/>
      <c r="J16" s="367"/>
      <c r="K16" s="367"/>
      <c r="L16" s="367"/>
      <c r="M16" s="367"/>
      <c r="N16" s="367"/>
      <c r="O16" s="367"/>
      <c r="P16" s="367"/>
      <c r="Q16" s="90"/>
      <c r="R16" s="278"/>
      <c r="S16" s="180"/>
      <c r="T16" s="180"/>
      <c r="U16" s="180"/>
      <c r="V16" s="180"/>
      <c r="W16" s="180"/>
      <c r="X16" s="180"/>
    </row>
    <row r="17" spans="1:37" s="150" customFormat="1" ht="31.5" customHeight="1" x14ac:dyDescent="0.2">
      <c r="A17" s="300"/>
      <c r="B17" s="210" t="s">
        <v>45</v>
      </c>
      <c r="C17" s="314" t="s">
        <v>46</v>
      </c>
      <c r="D17" s="314" t="s">
        <v>47</v>
      </c>
      <c r="E17" s="216">
        <v>1</v>
      </c>
      <c r="F17" s="216">
        <v>2</v>
      </c>
      <c r="G17" s="216">
        <v>3</v>
      </c>
      <c r="H17" s="216">
        <v>4</v>
      </c>
      <c r="I17" s="216">
        <v>5</v>
      </c>
      <c r="J17" s="216">
        <v>6</v>
      </c>
      <c r="K17" s="216">
        <v>7</v>
      </c>
      <c r="L17" s="216">
        <v>8</v>
      </c>
      <c r="M17" s="216">
        <v>9</v>
      </c>
      <c r="N17" s="216">
        <v>10</v>
      </c>
      <c r="O17" s="216">
        <v>11</v>
      </c>
      <c r="P17" s="216">
        <v>12</v>
      </c>
      <c r="Q17" s="216" t="s">
        <v>48</v>
      </c>
      <c r="R17" s="304"/>
      <c r="S17" s="300"/>
      <c r="T17" s="300"/>
      <c r="U17" s="300"/>
      <c r="V17" s="300"/>
      <c r="W17" s="300"/>
      <c r="X17" s="300"/>
      <c r="Y17" s="300"/>
      <c r="Z17" s="300"/>
      <c r="AA17" s="300"/>
      <c r="AB17" s="300"/>
      <c r="AC17" s="300"/>
      <c r="AD17" s="300"/>
      <c r="AE17" s="300"/>
      <c r="AF17" s="300"/>
      <c r="AG17" s="300"/>
      <c r="AH17" s="300"/>
      <c r="AI17" s="300"/>
      <c r="AJ17" s="300"/>
      <c r="AK17" s="300"/>
    </row>
    <row r="18" spans="1:37" x14ac:dyDescent="0.2">
      <c r="A18" s="180"/>
      <c r="B18" s="245" t="s">
        <v>145</v>
      </c>
      <c r="C18" s="246"/>
      <c r="D18" s="247">
        <v>0</v>
      </c>
      <c r="E18" s="248">
        <f>'(SA) Sales Assumptions'!$G44</f>
        <v>0</v>
      </c>
      <c r="F18" s="248">
        <f>'(SA) Sales Assumptions'!$G45</f>
        <v>0</v>
      </c>
      <c r="G18" s="248">
        <f>'(SA) Sales Assumptions'!$G46</f>
        <v>0</v>
      </c>
      <c r="H18" s="248">
        <f>'(SA) Sales Assumptions'!$G47</f>
        <v>0</v>
      </c>
      <c r="I18" s="248">
        <f>'(SA) Sales Assumptions'!$G48</f>
        <v>0</v>
      </c>
      <c r="J18" s="248">
        <f>'(SA) Sales Assumptions'!$G49</f>
        <v>0</v>
      </c>
      <c r="K18" s="248">
        <f>'(SA) Sales Assumptions'!$G50</f>
        <v>0</v>
      </c>
      <c r="L18" s="248">
        <f>'(SA) Sales Assumptions'!$G51</f>
        <v>0</v>
      </c>
      <c r="M18" s="248">
        <f>'(SA) Sales Assumptions'!$G52</f>
        <v>0</v>
      </c>
      <c r="N18" s="248">
        <f>'(SA) Sales Assumptions'!$G53</f>
        <v>0</v>
      </c>
      <c r="O18" s="248">
        <f>'(SA) Sales Assumptions'!$G54</f>
        <v>0</v>
      </c>
      <c r="P18" s="248">
        <f>'(SA) Sales Assumptions'!$G55</f>
        <v>0</v>
      </c>
      <c r="Q18" s="249">
        <f t="shared" ref="Q18:Q28" si="0">SUM(D18:P18)</f>
        <v>0</v>
      </c>
      <c r="R18" s="278"/>
      <c r="S18" s="180"/>
      <c r="T18" s="180"/>
      <c r="U18" s="180"/>
      <c r="V18" s="180"/>
      <c r="W18" s="180"/>
      <c r="X18" s="180"/>
      <c r="Y18" s="180"/>
      <c r="Z18" s="180"/>
      <c r="AA18" s="180"/>
      <c r="AB18" s="180"/>
      <c r="AC18" s="180"/>
      <c r="AD18" s="180"/>
      <c r="AE18" s="180"/>
      <c r="AF18" s="180"/>
      <c r="AG18" s="180"/>
      <c r="AH18" s="180"/>
      <c r="AI18" s="180"/>
      <c r="AJ18" s="180"/>
      <c r="AK18" s="180"/>
    </row>
    <row r="19" spans="1:37" x14ac:dyDescent="0.2">
      <c r="A19" s="180"/>
      <c r="B19" s="245" t="s">
        <v>146</v>
      </c>
      <c r="C19" s="246"/>
      <c r="D19" s="247">
        <v>0</v>
      </c>
      <c r="E19" s="248" t="s">
        <v>68</v>
      </c>
      <c r="F19" s="248" t="s">
        <v>68</v>
      </c>
      <c r="G19" s="248" t="s">
        <v>68</v>
      </c>
      <c r="H19" s="248" t="s">
        <v>68</v>
      </c>
      <c r="I19" s="248" t="s">
        <v>68</v>
      </c>
      <c r="J19" s="248" t="s">
        <v>68</v>
      </c>
      <c r="K19" s="248" t="s">
        <v>68</v>
      </c>
      <c r="L19" s="248" t="s">
        <v>68</v>
      </c>
      <c r="M19" s="248" t="s">
        <v>68</v>
      </c>
      <c r="N19" s="248" t="s">
        <v>68</v>
      </c>
      <c r="O19" s="248" t="s">
        <v>68</v>
      </c>
      <c r="P19" s="248" t="s">
        <v>68</v>
      </c>
      <c r="Q19" s="249">
        <f t="shared" si="0"/>
        <v>0</v>
      </c>
      <c r="R19" s="278"/>
      <c r="S19" s="180"/>
      <c r="T19" s="180"/>
      <c r="U19" s="180"/>
      <c r="V19" s="180"/>
      <c r="W19" s="180"/>
      <c r="X19" s="180"/>
      <c r="Y19" s="180"/>
      <c r="Z19" s="180"/>
      <c r="AA19" s="180"/>
      <c r="AB19" s="180"/>
      <c r="AC19" s="180"/>
      <c r="AD19" s="180"/>
      <c r="AE19" s="180"/>
      <c r="AF19" s="180"/>
      <c r="AG19" s="180"/>
      <c r="AH19" s="180"/>
      <c r="AI19" s="180"/>
      <c r="AJ19" s="180"/>
      <c r="AK19" s="180"/>
    </row>
    <row r="20" spans="1:37" x14ac:dyDescent="0.2">
      <c r="A20" s="180"/>
      <c r="B20" s="245" t="s">
        <v>147</v>
      </c>
      <c r="C20" s="246"/>
      <c r="D20" s="247">
        <v>0</v>
      </c>
      <c r="E20" s="247">
        <v>0</v>
      </c>
      <c r="F20" s="247">
        <v>0</v>
      </c>
      <c r="G20" s="247">
        <v>0</v>
      </c>
      <c r="H20" s="247">
        <v>0</v>
      </c>
      <c r="I20" s="247">
        <v>0</v>
      </c>
      <c r="J20" s="247">
        <v>0</v>
      </c>
      <c r="K20" s="247">
        <v>0</v>
      </c>
      <c r="L20" s="247">
        <v>0</v>
      </c>
      <c r="M20" s="247">
        <v>0</v>
      </c>
      <c r="N20" s="247">
        <v>0</v>
      </c>
      <c r="O20" s="247">
        <v>0</v>
      </c>
      <c r="P20" s="247">
        <v>0</v>
      </c>
      <c r="Q20" s="249">
        <f t="shared" si="0"/>
        <v>0</v>
      </c>
      <c r="R20" s="278"/>
      <c r="S20" s="180"/>
      <c r="T20" s="180"/>
      <c r="U20" s="180"/>
      <c r="V20" s="180"/>
      <c r="W20" s="180"/>
      <c r="X20" s="180"/>
      <c r="Y20" s="180"/>
      <c r="Z20" s="180"/>
      <c r="AA20" s="180"/>
      <c r="AB20" s="180"/>
      <c r="AC20" s="180"/>
      <c r="AD20" s="180"/>
      <c r="AE20" s="180"/>
      <c r="AF20" s="180"/>
      <c r="AG20" s="180"/>
      <c r="AH20" s="180"/>
      <c r="AI20" s="180"/>
      <c r="AJ20" s="180"/>
      <c r="AK20" s="180"/>
    </row>
    <row r="21" spans="1:37" x14ac:dyDescent="0.2">
      <c r="A21" s="180"/>
      <c r="B21" s="245" t="s">
        <v>148</v>
      </c>
      <c r="C21" s="246"/>
      <c r="D21" s="247">
        <v>0</v>
      </c>
      <c r="E21" s="247">
        <v>0</v>
      </c>
      <c r="F21" s="247">
        <v>0</v>
      </c>
      <c r="G21" s="247">
        <v>0</v>
      </c>
      <c r="H21" s="247">
        <v>0</v>
      </c>
      <c r="I21" s="247">
        <v>0</v>
      </c>
      <c r="J21" s="247">
        <v>0</v>
      </c>
      <c r="K21" s="247">
        <v>0</v>
      </c>
      <c r="L21" s="247">
        <v>0</v>
      </c>
      <c r="M21" s="247">
        <v>0</v>
      </c>
      <c r="N21" s="247">
        <v>0</v>
      </c>
      <c r="O21" s="247">
        <v>0</v>
      </c>
      <c r="P21" s="247">
        <v>0</v>
      </c>
      <c r="Q21" s="249">
        <f t="shared" si="0"/>
        <v>0</v>
      </c>
      <c r="R21" s="278"/>
      <c r="S21" s="180"/>
      <c r="T21" s="180"/>
      <c r="U21" s="180"/>
      <c r="V21" s="180"/>
      <c r="W21" s="180"/>
      <c r="X21" s="180"/>
      <c r="Y21" s="180"/>
      <c r="Z21" s="180"/>
      <c r="AA21" s="180"/>
      <c r="AB21" s="180"/>
      <c r="AC21" s="180"/>
      <c r="AD21" s="180"/>
      <c r="AE21" s="180"/>
      <c r="AF21" s="180"/>
      <c r="AG21" s="180"/>
      <c r="AH21" s="180"/>
      <c r="AI21" s="180"/>
      <c r="AJ21" s="180"/>
      <c r="AK21" s="180"/>
    </row>
    <row r="22" spans="1:37" x14ac:dyDescent="0.2">
      <c r="A22" s="180"/>
      <c r="B22" s="245" t="s">
        <v>52</v>
      </c>
      <c r="C22" s="246"/>
      <c r="D22" s="247">
        <v>0</v>
      </c>
      <c r="E22" s="247">
        <v>0</v>
      </c>
      <c r="F22" s="247">
        <v>0</v>
      </c>
      <c r="G22" s="247">
        <v>0</v>
      </c>
      <c r="H22" s="247">
        <v>0</v>
      </c>
      <c r="I22" s="247">
        <v>0</v>
      </c>
      <c r="J22" s="247">
        <v>0</v>
      </c>
      <c r="K22" s="247">
        <v>0</v>
      </c>
      <c r="L22" s="247">
        <v>0</v>
      </c>
      <c r="M22" s="247">
        <v>0</v>
      </c>
      <c r="N22" s="247">
        <v>0</v>
      </c>
      <c r="O22" s="247">
        <v>0</v>
      </c>
      <c r="P22" s="247">
        <v>0</v>
      </c>
      <c r="Q22" s="249">
        <f t="shared" si="0"/>
        <v>0</v>
      </c>
      <c r="R22" s="278"/>
      <c r="S22" s="180"/>
      <c r="T22" s="180"/>
      <c r="U22" s="180"/>
      <c r="V22" s="180"/>
      <c r="W22" s="180"/>
      <c r="X22" s="180"/>
      <c r="Y22" s="180"/>
      <c r="Z22" s="180"/>
      <c r="AA22" s="180"/>
      <c r="AB22" s="180"/>
      <c r="AC22" s="180"/>
      <c r="AD22" s="180"/>
      <c r="AE22" s="180"/>
      <c r="AF22" s="180"/>
      <c r="AG22" s="180"/>
      <c r="AH22" s="180"/>
      <c r="AI22" s="180"/>
      <c r="AJ22" s="180"/>
      <c r="AK22" s="180"/>
    </row>
    <row r="23" spans="1:37" x14ac:dyDescent="0.2">
      <c r="A23" s="180"/>
      <c r="B23" s="245" t="s">
        <v>52</v>
      </c>
      <c r="C23" s="246"/>
      <c r="D23" s="247">
        <v>0</v>
      </c>
      <c r="E23" s="247">
        <v>0</v>
      </c>
      <c r="F23" s="247">
        <v>0</v>
      </c>
      <c r="G23" s="247">
        <v>0</v>
      </c>
      <c r="H23" s="247">
        <v>0</v>
      </c>
      <c r="I23" s="247">
        <v>0</v>
      </c>
      <c r="J23" s="247">
        <v>0</v>
      </c>
      <c r="K23" s="247">
        <v>0</v>
      </c>
      <c r="L23" s="247">
        <v>0</v>
      </c>
      <c r="M23" s="247">
        <v>0</v>
      </c>
      <c r="N23" s="247">
        <v>0</v>
      </c>
      <c r="O23" s="247">
        <v>0</v>
      </c>
      <c r="P23" s="247">
        <v>0</v>
      </c>
      <c r="Q23" s="249">
        <f t="shared" si="0"/>
        <v>0</v>
      </c>
      <c r="R23" s="278"/>
      <c r="S23" s="180"/>
      <c r="T23" s="180"/>
      <c r="U23" s="180"/>
      <c r="V23" s="180"/>
      <c r="W23" s="180"/>
      <c r="X23" s="180"/>
      <c r="Y23" s="180"/>
      <c r="Z23" s="180"/>
      <c r="AA23" s="180"/>
      <c r="AB23" s="180"/>
      <c r="AC23" s="180"/>
      <c r="AD23" s="180"/>
      <c r="AE23" s="180"/>
      <c r="AF23" s="180"/>
      <c r="AG23" s="180"/>
      <c r="AH23" s="180"/>
      <c r="AI23" s="180"/>
      <c r="AJ23" s="180"/>
      <c r="AK23" s="180"/>
    </row>
    <row r="24" spans="1:37" x14ac:dyDescent="0.2">
      <c r="A24" s="180"/>
      <c r="B24" s="245" t="s">
        <v>52</v>
      </c>
      <c r="C24" s="246"/>
      <c r="D24" s="247">
        <v>0</v>
      </c>
      <c r="E24" s="247">
        <v>0</v>
      </c>
      <c r="F24" s="247">
        <v>0</v>
      </c>
      <c r="G24" s="247">
        <v>0</v>
      </c>
      <c r="H24" s="247">
        <v>0</v>
      </c>
      <c r="I24" s="247">
        <v>0</v>
      </c>
      <c r="J24" s="247">
        <v>0</v>
      </c>
      <c r="K24" s="247">
        <v>0</v>
      </c>
      <c r="L24" s="247">
        <v>0</v>
      </c>
      <c r="M24" s="247">
        <v>0</v>
      </c>
      <c r="N24" s="247">
        <v>0</v>
      </c>
      <c r="O24" s="247">
        <v>0</v>
      </c>
      <c r="P24" s="247">
        <v>0</v>
      </c>
      <c r="Q24" s="249">
        <f t="shared" si="0"/>
        <v>0</v>
      </c>
      <c r="R24" s="278"/>
      <c r="S24" s="180"/>
      <c r="T24" s="180"/>
      <c r="U24" s="180"/>
      <c r="V24" s="180"/>
      <c r="W24" s="180"/>
      <c r="X24" s="180"/>
      <c r="Y24" s="180"/>
      <c r="Z24" s="180"/>
      <c r="AA24" s="180"/>
      <c r="AB24" s="180"/>
      <c r="AC24" s="180"/>
      <c r="AD24" s="180"/>
      <c r="AE24" s="180"/>
      <c r="AF24" s="180"/>
      <c r="AG24" s="180"/>
      <c r="AH24" s="180"/>
      <c r="AI24" s="180"/>
      <c r="AJ24" s="180"/>
      <c r="AK24" s="180"/>
    </row>
    <row r="25" spans="1:37" x14ac:dyDescent="0.2">
      <c r="A25" s="180"/>
      <c r="B25" s="245" t="s">
        <v>52</v>
      </c>
      <c r="C25" s="246"/>
      <c r="D25" s="247">
        <v>0</v>
      </c>
      <c r="E25" s="247">
        <v>0</v>
      </c>
      <c r="F25" s="247">
        <v>0</v>
      </c>
      <c r="G25" s="247">
        <v>0</v>
      </c>
      <c r="H25" s="247">
        <v>0</v>
      </c>
      <c r="I25" s="247">
        <v>0</v>
      </c>
      <c r="J25" s="247">
        <v>0</v>
      </c>
      <c r="K25" s="247">
        <v>0</v>
      </c>
      <c r="L25" s="247">
        <v>0</v>
      </c>
      <c r="M25" s="247">
        <v>0</v>
      </c>
      <c r="N25" s="247">
        <v>0</v>
      </c>
      <c r="O25" s="247">
        <v>0</v>
      </c>
      <c r="P25" s="247">
        <v>0</v>
      </c>
      <c r="Q25" s="249">
        <f t="shared" ref="Q25" si="1">SUM(D25:P25)</f>
        <v>0</v>
      </c>
      <c r="R25" s="278"/>
      <c r="S25" s="180"/>
      <c r="T25" s="180"/>
      <c r="U25" s="180"/>
      <c r="V25" s="180"/>
      <c r="W25" s="180"/>
      <c r="X25" s="180"/>
      <c r="Y25" s="180"/>
      <c r="Z25" s="180"/>
      <c r="AA25" s="180"/>
      <c r="AB25" s="180"/>
      <c r="AC25" s="180"/>
      <c r="AD25" s="180"/>
      <c r="AE25" s="180"/>
      <c r="AF25" s="180"/>
      <c r="AG25" s="180"/>
      <c r="AH25" s="180"/>
      <c r="AI25" s="180"/>
      <c r="AJ25" s="180"/>
      <c r="AK25" s="180"/>
    </row>
    <row r="26" spans="1:37" x14ac:dyDescent="0.2">
      <c r="A26" s="180"/>
      <c r="B26" s="245" t="s">
        <v>52</v>
      </c>
      <c r="C26" s="246"/>
      <c r="D26" s="247">
        <v>0</v>
      </c>
      <c r="E26" s="247">
        <v>0</v>
      </c>
      <c r="F26" s="247">
        <v>0</v>
      </c>
      <c r="G26" s="247">
        <v>0</v>
      </c>
      <c r="H26" s="247">
        <v>0</v>
      </c>
      <c r="I26" s="247">
        <v>0</v>
      </c>
      <c r="J26" s="247">
        <v>0</v>
      </c>
      <c r="K26" s="247">
        <v>0</v>
      </c>
      <c r="L26" s="247">
        <v>0</v>
      </c>
      <c r="M26" s="247">
        <v>0</v>
      </c>
      <c r="N26" s="247">
        <v>0</v>
      </c>
      <c r="O26" s="247">
        <v>0</v>
      </c>
      <c r="P26" s="247">
        <v>0</v>
      </c>
      <c r="Q26" s="249">
        <f t="shared" si="0"/>
        <v>0</v>
      </c>
      <c r="R26" s="278"/>
      <c r="S26" s="180"/>
      <c r="T26" s="180"/>
      <c r="U26" s="180"/>
      <c r="V26" s="180"/>
      <c r="W26" s="180"/>
      <c r="X26" s="180"/>
      <c r="Y26" s="180"/>
      <c r="Z26" s="180"/>
      <c r="AA26" s="180"/>
      <c r="AB26" s="180"/>
      <c r="AC26" s="180"/>
      <c r="AD26" s="180"/>
      <c r="AE26" s="180"/>
      <c r="AF26" s="180"/>
      <c r="AG26" s="180"/>
      <c r="AH26" s="180"/>
      <c r="AI26" s="180"/>
      <c r="AJ26" s="180"/>
      <c r="AK26" s="180"/>
    </row>
    <row r="27" spans="1:37" x14ac:dyDescent="0.2">
      <c r="A27" s="180"/>
      <c r="B27" s="245" t="s">
        <v>52</v>
      </c>
      <c r="C27" s="246"/>
      <c r="D27" s="247">
        <v>0</v>
      </c>
      <c r="E27" s="247">
        <v>0</v>
      </c>
      <c r="F27" s="247">
        <v>0</v>
      </c>
      <c r="G27" s="247">
        <v>0</v>
      </c>
      <c r="H27" s="247">
        <v>0</v>
      </c>
      <c r="I27" s="247">
        <v>0</v>
      </c>
      <c r="J27" s="247">
        <v>0</v>
      </c>
      <c r="K27" s="247">
        <v>0</v>
      </c>
      <c r="L27" s="247">
        <v>0</v>
      </c>
      <c r="M27" s="247">
        <v>0</v>
      </c>
      <c r="N27" s="247">
        <v>0</v>
      </c>
      <c r="O27" s="247">
        <v>0</v>
      </c>
      <c r="P27" s="247">
        <v>0</v>
      </c>
      <c r="Q27" s="249">
        <f t="shared" si="0"/>
        <v>0</v>
      </c>
      <c r="R27" s="278"/>
      <c r="S27" s="180"/>
      <c r="T27" s="180"/>
      <c r="U27" s="180"/>
      <c r="V27" s="180"/>
      <c r="W27" s="180"/>
      <c r="X27" s="180"/>
      <c r="Y27" s="180"/>
      <c r="Z27" s="180"/>
      <c r="AA27" s="180"/>
      <c r="AB27" s="180"/>
      <c r="AC27" s="180"/>
      <c r="AD27" s="180"/>
      <c r="AE27" s="180"/>
      <c r="AF27" s="180"/>
      <c r="AG27" s="180"/>
      <c r="AH27" s="180"/>
      <c r="AI27" s="180"/>
      <c r="AJ27" s="180"/>
      <c r="AK27" s="180"/>
    </row>
    <row r="28" spans="1:37" s="154" customFormat="1" ht="20.25" customHeight="1" x14ac:dyDescent="0.25">
      <c r="A28" s="152"/>
      <c r="B28" s="356" t="s">
        <v>53</v>
      </c>
      <c r="C28" s="356"/>
      <c r="D28" s="250">
        <f t="shared" ref="D28:P28" si="2">SUM(D18:D27)</f>
        <v>0</v>
      </c>
      <c r="E28" s="250">
        <f t="shared" si="2"/>
        <v>0</v>
      </c>
      <c r="F28" s="250">
        <f t="shared" si="2"/>
        <v>0</v>
      </c>
      <c r="G28" s="250">
        <f t="shared" si="2"/>
        <v>0</v>
      </c>
      <c r="H28" s="250">
        <f t="shared" si="2"/>
        <v>0</v>
      </c>
      <c r="I28" s="250">
        <f t="shared" si="2"/>
        <v>0</v>
      </c>
      <c r="J28" s="250">
        <f t="shared" si="2"/>
        <v>0</v>
      </c>
      <c r="K28" s="250">
        <f t="shared" si="2"/>
        <v>0</v>
      </c>
      <c r="L28" s="250">
        <f t="shared" si="2"/>
        <v>0</v>
      </c>
      <c r="M28" s="250">
        <f t="shared" si="2"/>
        <v>0</v>
      </c>
      <c r="N28" s="250">
        <f t="shared" si="2"/>
        <v>0</v>
      </c>
      <c r="O28" s="250">
        <f t="shared" si="2"/>
        <v>0</v>
      </c>
      <c r="P28" s="250">
        <f t="shared" si="2"/>
        <v>0</v>
      </c>
      <c r="Q28" s="251">
        <f t="shared" si="0"/>
        <v>0</v>
      </c>
      <c r="R28" s="153"/>
      <c r="S28" s="152"/>
      <c r="T28" s="152"/>
      <c r="U28" s="152"/>
      <c r="V28" s="152"/>
      <c r="W28" s="152"/>
      <c r="X28" s="152"/>
      <c r="Y28" s="152"/>
      <c r="Z28" s="152"/>
      <c r="AA28" s="152"/>
      <c r="AB28" s="152"/>
      <c r="AC28" s="152"/>
      <c r="AD28" s="152"/>
      <c r="AE28" s="152"/>
      <c r="AF28" s="152"/>
      <c r="AG28" s="152"/>
      <c r="AH28" s="152"/>
      <c r="AI28" s="152"/>
      <c r="AJ28" s="152"/>
      <c r="AK28" s="152"/>
    </row>
    <row r="29" spans="1:37" s="147" customFormat="1" ht="30.75" customHeight="1" x14ac:dyDescent="0.25">
      <c r="A29" s="180"/>
      <c r="B29" s="92"/>
      <c r="C29" s="92"/>
      <c r="D29" s="93"/>
      <c r="E29" s="93"/>
      <c r="F29" s="93"/>
      <c r="G29" s="93"/>
      <c r="H29" s="93"/>
      <c r="I29" s="93"/>
      <c r="J29" s="93"/>
      <c r="K29" s="93"/>
      <c r="L29" s="93"/>
      <c r="M29" s="93"/>
      <c r="N29" s="93"/>
      <c r="O29" s="93"/>
      <c r="P29" s="93"/>
      <c r="Q29" s="94"/>
      <c r="R29" s="278"/>
      <c r="S29" s="180"/>
      <c r="T29" s="180"/>
      <c r="U29" s="180"/>
      <c r="V29" s="180"/>
      <c r="W29" s="180"/>
      <c r="X29" s="180"/>
      <c r="Y29" s="180"/>
      <c r="Z29" s="180"/>
      <c r="AA29" s="180"/>
      <c r="AB29" s="180"/>
      <c r="AC29" s="180"/>
      <c r="AD29" s="180"/>
      <c r="AE29" s="180"/>
      <c r="AF29" s="180"/>
      <c r="AG29" s="180"/>
      <c r="AH29" s="180"/>
      <c r="AI29" s="180"/>
      <c r="AJ29" s="180"/>
      <c r="AK29" s="180"/>
    </row>
    <row r="30" spans="1:37" s="147" customFormat="1" ht="30.75" customHeight="1" x14ac:dyDescent="0.25">
      <c r="A30" s="180"/>
      <c r="B30" s="92"/>
      <c r="C30" s="92"/>
      <c r="D30" s="93"/>
      <c r="E30" s="93"/>
      <c r="F30" s="93"/>
      <c r="G30" s="93"/>
      <c r="H30" s="93"/>
      <c r="I30" s="93"/>
      <c r="J30" s="93"/>
      <c r="K30" s="93"/>
      <c r="L30" s="93"/>
      <c r="M30" s="93"/>
      <c r="N30" s="93"/>
      <c r="O30" s="93"/>
      <c r="P30" s="93"/>
      <c r="Q30" s="94"/>
      <c r="R30" s="278"/>
      <c r="S30" s="180"/>
      <c r="T30" s="180"/>
      <c r="U30" s="180"/>
      <c r="V30" s="180"/>
      <c r="W30" s="180"/>
      <c r="X30" s="180"/>
      <c r="Y30" s="180"/>
      <c r="Z30" s="180"/>
      <c r="AA30" s="180"/>
      <c r="AB30" s="180"/>
      <c r="AC30" s="180"/>
      <c r="AD30" s="180"/>
      <c r="AE30" s="180"/>
      <c r="AF30" s="180"/>
      <c r="AG30" s="180"/>
      <c r="AH30" s="180"/>
      <c r="AI30" s="180"/>
      <c r="AJ30" s="180"/>
      <c r="AK30" s="180"/>
    </row>
    <row r="31" spans="1:37" s="147" customFormat="1" ht="18.75" customHeight="1" x14ac:dyDescent="0.25">
      <c r="A31" s="180"/>
      <c r="B31" s="92"/>
      <c r="C31" s="92"/>
      <c r="D31" s="93"/>
      <c r="E31" s="367" t="s">
        <v>44</v>
      </c>
      <c r="F31" s="367"/>
      <c r="G31" s="367"/>
      <c r="H31" s="367"/>
      <c r="I31" s="367"/>
      <c r="J31" s="367"/>
      <c r="K31" s="367"/>
      <c r="L31" s="367"/>
      <c r="M31" s="367"/>
      <c r="N31" s="367"/>
      <c r="O31" s="367"/>
      <c r="P31" s="367"/>
      <c r="Q31" s="94"/>
      <c r="R31" s="278"/>
      <c r="S31" s="180"/>
      <c r="T31" s="180"/>
      <c r="U31" s="180"/>
      <c r="V31" s="180"/>
      <c r="W31" s="180"/>
      <c r="X31" s="180"/>
      <c r="Y31" s="180"/>
      <c r="Z31" s="180"/>
      <c r="AA31" s="180"/>
      <c r="AB31" s="180"/>
      <c r="AC31" s="180"/>
      <c r="AD31" s="180"/>
      <c r="AE31" s="180"/>
      <c r="AF31" s="180"/>
      <c r="AG31" s="180"/>
      <c r="AH31" s="180"/>
      <c r="AI31" s="180"/>
      <c r="AJ31" s="180"/>
      <c r="AK31" s="180"/>
    </row>
    <row r="32" spans="1:37" s="147" customFormat="1" ht="21.75" customHeight="1" x14ac:dyDescent="0.2">
      <c r="A32" s="278"/>
      <c r="B32" s="210" t="s">
        <v>54</v>
      </c>
      <c r="C32" s="314" t="s">
        <v>46</v>
      </c>
      <c r="D32" s="314" t="s">
        <v>47</v>
      </c>
      <c r="E32" s="216">
        <v>1</v>
      </c>
      <c r="F32" s="216">
        <v>2</v>
      </c>
      <c r="G32" s="216">
        <v>3</v>
      </c>
      <c r="H32" s="216">
        <v>4</v>
      </c>
      <c r="I32" s="216">
        <v>5</v>
      </c>
      <c r="J32" s="216">
        <v>6</v>
      </c>
      <c r="K32" s="216">
        <v>7</v>
      </c>
      <c r="L32" s="216">
        <v>8</v>
      </c>
      <c r="M32" s="216">
        <v>9</v>
      </c>
      <c r="N32" s="216">
        <v>10</v>
      </c>
      <c r="O32" s="216">
        <v>11</v>
      </c>
      <c r="P32" s="216">
        <v>12</v>
      </c>
      <c r="Q32" s="216" t="s">
        <v>48</v>
      </c>
      <c r="R32" s="278"/>
      <c r="S32" s="180"/>
      <c r="T32" s="180"/>
      <c r="U32" s="180"/>
      <c r="V32" s="180"/>
      <c r="W32" s="180"/>
      <c r="X32" s="180"/>
      <c r="Y32" s="180"/>
      <c r="Z32" s="180"/>
      <c r="AA32" s="180"/>
      <c r="AB32" s="180"/>
      <c r="AC32" s="180"/>
      <c r="AD32" s="180"/>
      <c r="AE32" s="180"/>
      <c r="AF32" s="180"/>
      <c r="AG32" s="180"/>
      <c r="AH32" s="180"/>
      <c r="AI32" s="180"/>
      <c r="AJ32" s="180"/>
      <c r="AK32" s="180"/>
    </row>
    <row r="33" spans="1:37" x14ac:dyDescent="0.2">
      <c r="A33" s="278"/>
      <c r="B33" s="252" t="s">
        <v>149</v>
      </c>
      <c r="C33" s="253"/>
      <c r="D33" s="254">
        <v>0</v>
      </c>
      <c r="E33" s="249">
        <f>'(SA) Sales Assumptions'!G61</f>
        <v>0</v>
      </c>
      <c r="F33" s="249">
        <f>'(SA) Sales Assumptions'!$G62</f>
        <v>0</v>
      </c>
      <c r="G33" s="249">
        <f>'(SA) Sales Assumptions'!$G63</f>
        <v>0</v>
      </c>
      <c r="H33" s="249">
        <f>'(SA) Sales Assumptions'!$G64</f>
        <v>0</v>
      </c>
      <c r="I33" s="249">
        <f>'(SA) Sales Assumptions'!$G65</f>
        <v>0</v>
      </c>
      <c r="J33" s="249">
        <f>'(SA) Sales Assumptions'!$G66</f>
        <v>0</v>
      </c>
      <c r="K33" s="249">
        <f>'(SA) Sales Assumptions'!$G67</f>
        <v>0</v>
      </c>
      <c r="L33" s="249">
        <f>'(SA) Sales Assumptions'!$G68</f>
        <v>0</v>
      </c>
      <c r="M33" s="249">
        <f>'(SA) Sales Assumptions'!$G69</f>
        <v>0</v>
      </c>
      <c r="N33" s="249">
        <f>'(SA) Sales Assumptions'!$G70</f>
        <v>0</v>
      </c>
      <c r="O33" s="249">
        <f>'(SA) Sales Assumptions'!$G71</f>
        <v>0</v>
      </c>
      <c r="P33" s="249">
        <f>'(SA) Sales Assumptions'!$G72</f>
        <v>0</v>
      </c>
      <c r="Q33" s="249">
        <f t="shared" ref="Q33:Q45" si="3">SUM(D33:P33)</f>
        <v>0</v>
      </c>
      <c r="R33" s="278"/>
      <c r="S33" s="180"/>
      <c r="T33" s="180"/>
      <c r="U33" s="180"/>
      <c r="V33" s="180"/>
      <c r="W33" s="180"/>
      <c r="X33" s="180"/>
      <c r="Y33" s="180"/>
      <c r="Z33" s="180"/>
      <c r="AA33" s="180"/>
      <c r="AB33" s="180"/>
      <c r="AC33" s="180"/>
      <c r="AD33" s="180"/>
      <c r="AE33" s="180"/>
      <c r="AF33" s="180"/>
      <c r="AG33" s="180"/>
      <c r="AH33" s="180"/>
      <c r="AI33" s="180"/>
      <c r="AJ33" s="180"/>
      <c r="AK33" s="180"/>
    </row>
    <row r="34" spans="1:37" s="155" customFormat="1" ht="13.5" customHeight="1" x14ac:dyDescent="0.2">
      <c r="A34" s="278"/>
      <c r="B34" s="252" t="s">
        <v>148</v>
      </c>
      <c r="C34" s="253"/>
      <c r="D34" s="249">
        <f>SUM(D21)</f>
        <v>0</v>
      </c>
      <c r="E34" s="254">
        <v>0</v>
      </c>
      <c r="F34" s="254">
        <v>0</v>
      </c>
      <c r="G34" s="254">
        <v>0</v>
      </c>
      <c r="H34" s="254">
        <v>0</v>
      </c>
      <c r="I34" s="254">
        <v>0</v>
      </c>
      <c r="J34" s="254">
        <v>0</v>
      </c>
      <c r="K34" s="254">
        <v>0</v>
      </c>
      <c r="L34" s="254">
        <v>0</v>
      </c>
      <c r="M34" s="254">
        <v>0</v>
      </c>
      <c r="N34" s="254">
        <v>0</v>
      </c>
      <c r="O34" s="254">
        <v>0</v>
      </c>
      <c r="P34" s="254">
        <v>0</v>
      </c>
      <c r="Q34" s="249">
        <f t="shared" si="3"/>
        <v>0</v>
      </c>
      <c r="R34" s="278"/>
      <c r="S34" s="180"/>
      <c r="T34" s="180"/>
      <c r="U34" s="180"/>
      <c r="V34" s="180"/>
      <c r="W34" s="180"/>
      <c r="X34" s="180"/>
      <c r="Y34" s="180"/>
      <c r="Z34" s="180"/>
      <c r="AA34" s="180"/>
      <c r="AB34" s="180"/>
      <c r="AC34" s="180"/>
      <c r="AD34" s="180"/>
      <c r="AE34" s="180"/>
      <c r="AF34" s="180"/>
      <c r="AG34" s="180"/>
      <c r="AH34" s="180"/>
      <c r="AI34" s="180"/>
      <c r="AJ34" s="180"/>
      <c r="AK34" s="180"/>
    </row>
    <row r="35" spans="1:37" ht="13.5" customHeight="1" x14ac:dyDescent="0.2">
      <c r="A35" s="278"/>
      <c r="B35" s="252" t="s">
        <v>56</v>
      </c>
      <c r="C35" s="253"/>
      <c r="D35" s="254">
        <v>0</v>
      </c>
      <c r="E35" s="254">
        <v>0</v>
      </c>
      <c r="F35" s="254">
        <v>0</v>
      </c>
      <c r="G35" s="254">
        <v>0</v>
      </c>
      <c r="H35" s="254">
        <v>0</v>
      </c>
      <c r="I35" s="254">
        <v>0</v>
      </c>
      <c r="J35" s="254">
        <v>0</v>
      </c>
      <c r="K35" s="254">
        <v>0</v>
      </c>
      <c r="L35" s="254">
        <v>0</v>
      </c>
      <c r="M35" s="254">
        <v>0</v>
      </c>
      <c r="N35" s="254">
        <v>0</v>
      </c>
      <c r="O35" s="254">
        <v>0</v>
      </c>
      <c r="P35" s="254">
        <v>0</v>
      </c>
      <c r="Q35" s="249">
        <f t="shared" si="3"/>
        <v>0</v>
      </c>
      <c r="R35" s="278"/>
      <c r="S35" s="180"/>
      <c r="T35" s="180"/>
      <c r="U35" s="180"/>
      <c r="V35" s="180"/>
      <c r="W35" s="180"/>
      <c r="X35" s="180"/>
      <c r="Y35" s="180"/>
      <c r="Z35" s="180"/>
      <c r="AA35" s="180"/>
      <c r="AB35" s="180"/>
      <c r="AC35" s="180"/>
      <c r="AD35" s="180"/>
      <c r="AE35" s="180"/>
      <c r="AF35" s="180"/>
      <c r="AG35" s="180"/>
      <c r="AH35" s="180"/>
      <c r="AI35" s="180"/>
      <c r="AJ35" s="180"/>
      <c r="AK35" s="180"/>
    </row>
    <row r="36" spans="1:37" ht="14.25" customHeight="1" x14ac:dyDescent="0.2">
      <c r="A36" s="278"/>
      <c r="B36" s="252" t="s">
        <v>57</v>
      </c>
      <c r="C36" s="253"/>
      <c r="D36" s="254">
        <v>0</v>
      </c>
      <c r="E36" s="254">
        <v>0</v>
      </c>
      <c r="F36" s="254">
        <v>0</v>
      </c>
      <c r="G36" s="254">
        <v>0</v>
      </c>
      <c r="H36" s="254">
        <v>0</v>
      </c>
      <c r="I36" s="254">
        <v>0</v>
      </c>
      <c r="J36" s="254">
        <v>0</v>
      </c>
      <c r="K36" s="254">
        <v>0</v>
      </c>
      <c r="L36" s="254">
        <v>0</v>
      </c>
      <c r="M36" s="254">
        <v>0</v>
      </c>
      <c r="N36" s="254">
        <v>0</v>
      </c>
      <c r="O36" s="254">
        <v>0</v>
      </c>
      <c r="P36" s="254">
        <v>0</v>
      </c>
      <c r="Q36" s="249">
        <f t="shared" si="3"/>
        <v>0</v>
      </c>
      <c r="R36" s="278"/>
      <c r="S36" s="180"/>
      <c r="T36" s="180"/>
      <c r="U36" s="180"/>
      <c r="V36" s="180"/>
      <c r="W36" s="180"/>
      <c r="X36" s="180"/>
      <c r="Y36" s="180"/>
      <c r="Z36" s="180"/>
      <c r="AA36" s="180"/>
      <c r="AB36" s="180"/>
      <c r="AC36" s="180"/>
      <c r="AD36" s="180"/>
      <c r="AE36" s="180"/>
      <c r="AF36" s="180"/>
      <c r="AG36" s="180"/>
      <c r="AH36" s="180"/>
      <c r="AI36" s="180"/>
      <c r="AJ36" s="180"/>
      <c r="AK36" s="180"/>
    </row>
    <row r="37" spans="1:37" ht="14.25" customHeight="1" x14ac:dyDescent="0.2">
      <c r="A37" s="278"/>
      <c r="B37" s="252" t="s">
        <v>58</v>
      </c>
      <c r="C37" s="253"/>
      <c r="D37" s="254">
        <v>0</v>
      </c>
      <c r="E37" s="254">
        <v>0</v>
      </c>
      <c r="F37" s="254">
        <v>0</v>
      </c>
      <c r="G37" s="254">
        <v>0</v>
      </c>
      <c r="H37" s="254">
        <v>0</v>
      </c>
      <c r="I37" s="254">
        <v>0</v>
      </c>
      <c r="J37" s="254">
        <v>0</v>
      </c>
      <c r="K37" s="254">
        <v>0</v>
      </c>
      <c r="L37" s="254">
        <v>0</v>
      </c>
      <c r="M37" s="254">
        <v>0</v>
      </c>
      <c r="N37" s="254">
        <v>0</v>
      </c>
      <c r="O37" s="254">
        <v>0</v>
      </c>
      <c r="P37" s="254">
        <v>0</v>
      </c>
      <c r="Q37" s="249">
        <f t="shared" si="3"/>
        <v>0</v>
      </c>
      <c r="R37" s="278"/>
      <c r="S37" s="180"/>
      <c r="T37" s="180"/>
      <c r="U37" s="180"/>
      <c r="V37" s="180"/>
      <c r="W37" s="180"/>
      <c r="X37" s="180"/>
      <c r="Y37" s="180"/>
      <c r="Z37" s="180"/>
      <c r="AA37" s="180"/>
      <c r="AB37" s="180"/>
      <c r="AC37" s="180"/>
      <c r="AD37" s="180"/>
      <c r="AE37" s="180"/>
      <c r="AF37" s="180"/>
      <c r="AG37" s="180"/>
      <c r="AH37" s="180"/>
      <c r="AI37" s="180"/>
      <c r="AJ37" s="180"/>
      <c r="AK37" s="180"/>
    </row>
    <row r="38" spans="1:37" x14ac:dyDescent="0.2">
      <c r="A38" s="278"/>
      <c r="B38" s="252" t="s">
        <v>59</v>
      </c>
      <c r="C38" s="253"/>
      <c r="D38" s="254">
        <v>0</v>
      </c>
      <c r="E38" s="254">
        <v>0</v>
      </c>
      <c r="F38" s="254">
        <v>0</v>
      </c>
      <c r="G38" s="254">
        <v>0</v>
      </c>
      <c r="H38" s="254">
        <v>0</v>
      </c>
      <c r="I38" s="254">
        <v>0</v>
      </c>
      <c r="J38" s="254">
        <v>0</v>
      </c>
      <c r="K38" s="254">
        <v>0</v>
      </c>
      <c r="L38" s="254">
        <v>0</v>
      </c>
      <c r="M38" s="254">
        <v>0</v>
      </c>
      <c r="N38" s="254">
        <v>0</v>
      </c>
      <c r="O38" s="254">
        <v>0</v>
      </c>
      <c r="P38" s="254">
        <v>0</v>
      </c>
      <c r="Q38" s="249">
        <f t="shared" si="3"/>
        <v>0</v>
      </c>
      <c r="R38" s="278"/>
      <c r="S38" s="180"/>
      <c r="T38" s="180"/>
      <c r="U38" s="180"/>
      <c r="V38" s="180"/>
      <c r="W38" s="180"/>
      <c r="X38" s="180"/>
      <c r="Y38" s="180"/>
      <c r="Z38" s="180"/>
      <c r="AA38" s="180"/>
      <c r="AB38" s="180"/>
      <c r="AC38" s="180"/>
      <c r="AD38" s="180"/>
      <c r="AE38" s="180"/>
      <c r="AF38" s="180"/>
      <c r="AG38" s="180"/>
      <c r="AH38" s="180"/>
      <c r="AI38" s="180"/>
      <c r="AJ38" s="180"/>
      <c r="AK38" s="180"/>
    </row>
    <row r="39" spans="1:37" x14ac:dyDescent="0.2">
      <c r="A39" s="278"/>
      <c r="B39" s="252" t="s">
        <v>60</v>
      </c>
      <c r="C39" s="253"/>
      <c r="D39" s="254">
        <v>0</v>
      </c>
      <c r="E39" s="254">
        <v>0</v>
      </c>
      <c r="F39" s="254">
        <v>0</v>
      </c>
      <c r="G39" s="254">
        <v>0</v>
      </c>
      <c r="H39" s="254">
        <v>0</v>
      </c>
      <c r="I39" s="254">
        <v>0</v>
      </c>
      <c r="J39" s="254">
        <v>0</v>
      </c>
      <c r="K39" s="254">
        <v>0</v>
      </c>
      <c r="L39" s="254">
        <v>0</v>
      </c>
      <c r="M39" s="254">
        <v>0</v>
      </c>
      <c r="N39" s="254">
        <v>0</v>
      </c>
      <c r="O39" s="254">
        <v>0</v>
      </c>
      <c r="P39" s="254">
        <v>0</v>
      </c>
      <c r="Q39" s="249">
        <f t="shared" si="3"/>
        <v>0</v>
      </c>
      <c r="R39" s="278"/>
      <c r="S39" s="180"/>
      <c r="T39" s="180"/>
      <c r="U39" s="180"/>
      <c r="V39" s="180"/>
      <c r="W39" s="180"/>
      <c r="X39" s="180"/>
      <c r="Y39" s="180"/>
      <c r="Z39" s="180"/>
      <c r="AA39" s="180"/>
      <c r="AB39" s="180"/>
      <c r="AC39" s="180"/>
      <c r="AD39" s="180"/>
      <c r="AE39" s="180"/>
      <c r="AF39" s="180"/>
      <c r="AG39" s="180"/>
      <c r="AH39" s="180"/>
      <c r="AI39" s="180"/>
      <c r="AJ39" s="180"/>
      <c r="AK39" s="180"/>
    </row>
    <row r="40" spans="1:37" x14ac:dyDescent="0.2">
      <c r="A40" s="278"/>
      <c r="B40" s="252" t="s">
        <v>61</v>
      </c>
      <c r="C40" s="253"/>
      <c r="D40" s="254">
        <v>0</v>
      </c>
      <c r="E40" s="254">
        <v>0</v>
      </c>
      <c r="F40" s="254">
        <v>0</v>
      </c>
      <c r="G40" s="254">
        <v>0</v>
      </c>
      <c r="H40" s="254">
        <v>0</v>
      </c>
      <c r="I40" s="254">
        <v>0</v>
      </c>
      <c r="J40" s="254">
        <v>0</v>
      </c>
      <c r="K40" s="254">
        <v>0</v>
      </c>
      <c r="L40" s="254">
        <v>0</v>
      </c>
      <c r="M40" s="254">
        <v>0</v>
      </c>
      <c r="N40" s="254">
        <v>0</v>
      </c>
      <c r="O40" s="254">
        <v>0</v>
      </c>
      <c r="P40" s="254">
        <v>0</v>
      </c>
      <c r="Q40" s="249">
        <f t="shared" si="3"/>
        <v>0</v>
      </c>
      <c r="R40" s="278"/>
      <c r="S40" s="180"/>
      <c r="T40" s="180"/>
      <c r="U40" s="180"/>
      <c r="V40" s="180"/>
      <c r="W40" s="180"/>
      <c r="X40" s="180"/>
      <c r="Y40" s="180"/>
      <c r="Z40" s="180"/>
      <c r="AA40" s="180"/>
      <c r="AB40" s="180"/>
      <c r="AC40" s="180"/>
      <c r="AD40" s="180"/>
      <c r="AE40" s="180"/>
      <c r="AF40" s="180"/>
      <c r="AG40" s="180"/>
      <c r="AH40" s="180"/>
      <c r="AI40" s="180"/>
      <c r="AJ40" s="180"/>
      <c r="AK40" s="180"/>
    </row>
    <row r="41" spans="1:37" x14ac:dyDescent="0.2">
      <c r="A41" s="278"/>
      <c r="B41" s="252" t="s">
        <v>62</v>
      </c>
      <c r="C41" s="253"/>
      <c r="D41" s="254">
        <v>0</v>
      </c>
      <c r="E41" s="254">
        <v>0</v>
      </c>
      <c r="F41" s="254">
        <v>0</v>
      </c>
      <c r="G41" s="254">
        <v>0</v>
      </c>
      <c r="H41" s="254">
        <v>0</v>
      </c>
      <c r="I41" s="254">
        <v>0</v>
      </c>
      <c r="J41" s="254">
        <v>0</v>
      </c>
      <c r="K41" s="254">
        <v>0</v>
      </c>
      <c r="L41" s="254">
        <v>0</v>
      </c>
      <c r="M41" s="254">
        <v>0</v>
      </c>
      <c r="N41" s="254">
        <v>0</v>
      </c>
      <c r="O41" s="254">
        <v>0</v>
      </c>
      <c r="P41" s="254">
        <v>0</v>
      </c>
      <c r="Q41" s="249">
        <f t="shared" si="3"/>
        <v>0</v>
      </c>
      <c r="R41" s="278"/>
      <c r="S41" s="180"/>
      <c r="T41" s="180"/>
      <c r="U41" s="180"/>
      <c r="V41" s="180"/>
      <c r="W41" s="180"/>
      <c r="X41" s="180"/>
      <c r="Y41" s="180"/>
      <c r="Z41" s="180"/>
      <c r="AA41" s="180"/>
      <c r="AB41" s="180"/>
      <c r="AC41" s="180"/>
      <c r="AD41" s="180"/>
      <c r="AE41" s="180"/>
      <c r="AF41" s="180"/>
      <c r="AG41" s="180"/>
      <c r="AH41" s="180"/>
      <c r="AI41" s="180"/>
      <c r="AJ41" s="180"/>
      <c r="AK41" s="180"/>
    </row>
    <row r="42" spans="1:37" x14ac:dyDescent="0.2">
      <c r="A42" s="278"/>
      <c r="B42" s="252" t="s">
        <v>63</v>
      </c>
      <c r="C42" s="253"/>
      <c r="D42" s="254">
        <v>0</v>
      </c>
      <c r="E42" s="254">
        <v>0</v>
      </c>
      <c r="F42" s="254">
        <v>0</v>
      </c>
      <c r="G42" s="254">
        <v>0</v>
      </c>
      <c r="H42" s="254">
        <v>0</v>
      </c>
      <c r="I42" s="254">
        <v>0</v>
      </c>
      <c r="J42" s="254">
        <v>0</v>
      </c>
      <c r="K42" s="254">
        <v>0</v>
      </c>
      <c r="L42" s="254">
        <v>0</v>
      </c>
      <c r="M42" s="254">
        <v>0</v>
      </c>
      <c r="N42" s="254">
        <v>0</v>
      </c>
      <c r="O42" s="254">
        <v>0</v>
      </c>
      <c r="P42" s="254">
        <v>0</v>
      </c>
      <c r="Q42" s="249">
        <f t="shared" si="3"/>
        <v>0</v>
      </c>
      <c r="R42" s="278"/>
      <c r="S42" s="180"/>
      <c r="T42" s="180"/>
      <c r="U42" s="180"/>
      <c r="V42" s="180"/>
      <c r="W42" s="180"/>
      <c r="X42" s="180"/>
      <c r="Y42" s="180"/>
      <c r="Z42" s="180"/>
      <c r="AA42" s="180"/>
      <c r="AB42" s="180"/>
      <c r="AC42" s="180"/>
      <c r="AD42" s="180"/>
      <c r="AE42" s="180"/>
      <c r="AF42" s="180"/>
      <c r="AG42" s="180"/>
      <c r="AH42" s="180"/>
      <c r="AI42" s="180"/>
      <c r="AJ42" s="180"/>
      <c r="AK42" s="180"/>
    </row>
    <row r="43" spans="1:37" x14ac:dyDescent="0.2">
      <c r="A43" s="278"/>
      <c r="B43" s="252" t="s">
        <v>64</v>
      </c>
      <c r="C43" s="253"/>
      <c r="D43" s="254">
        <v>0</v>
      </c>
      <c r="E43" s="254">
        <v>0</v>
      </c>
      <c r="F43" s="254">
        <v>0</v>
      </c>
      <c r="G43" s="254">
        <v>0</v>
      </c>
      <c r="H43" s="254">
        <v>0</v>
      </c>
      <c r="I43" s="254">
        <v>0</v>
      </c>
      <c r="J43" s="254">
        <v>0</v>
      </c>
      <c r="K43" s="254">
        <v>0</v>
      </c>
      <c r="L43" s="254">
        <v>0</v>
      </c>
      <c r="M43" s="254">
        <v>0</v>
      </c>
      <c r="N43" s="254">
        <v>0</v>
      </c>
      <c r="O43" s="254">
        <v>0</v>
      </c>
      <c r="P43" s="254">
        <v>0</v>
      </c>
      <c r="Q43" s="249">
        <f t="shared" si="3"/>
        <v>0</v>
      </c>
      <c r="R43" s="278"/>
      <c r="S43" s="180"/>
      <c r="T43" s="180"/>
      <c r="U43" s="180"/>
      <c r="V43" s="180"/>
      <c r="W43" s="180"/>
      <c r="X43" s="180"/>
      <c r="Y43" s="180"/>
      <c r="Z43" s="180"/>
      <c r="AA43" s="180"/>
      <c r="AB43" s="180"/>
      <c r="AC43" s="180"/>
      <c r="AD43" s="180"/>
      <c r="AE43" s="180"/>
      <c r="AF43" s="180"/>
      <c r="AG43" s="180"/>
      <c r="AH43" s="180"/>
      <c r="AI43" s="180"/>
      <c r="AJ43" s="180"/>
      <c r="AK43" s="180"/>
    </row>
    <row r="44" spans="1:37" x14ac:dyDescent="0.2">
      <c r="A44" s="278"/>
      <c r="B44" s="252" t="s">
        <v>65</v>
      </c>
      <c r="C44" s="253"/>
      <c r="D44" s="254">
        <v>0</v>
      </c>
      <c r="E44" s="254">
        <v>0</v>
      </c>
      <c r="F44" s="254">
        <v>0</v>
      </c>
      <c r="G44" s="254">
        <v>0</v>
      </c>
      <c r="H44" s="254">
        <v>0</v>
      </c>
      <c r="I44" s="254">
        <v>0</v>
      </c>
      <c r="J44" s="254">
        <v>0</v>
      </c>
      <c r="K44" s="254">
        <v>0</v>
      </c>
      <c r="L44" s="254">
        <v>0</v>
      </c>
      <c r="M44" s="254">
        <v>0</v>
      </c>
      <c r="N44" s="254">
        <v>0</v>
      </c>
      <c r="O44" s="254">
        <v>0</v>
      </c>
      <c r="P44" s="254">
        <v>0</v>
      </c>
      <c r="Q44" s="249">
        <f t="shared" si="3"/>
        <v>0</v>
      </c>
      <c r="R44" s="278"/>
      <c r="S44" s="180"/>
      <c r="T44" s="180"/>
      <c r="U44" s="180"/>
      <c r="V44" s="180"/>
      <c r="W44" s="180"/>
      <c r="X44" s="180"/>
      <c r="Y44" s="180"/>
      <c r="Z44" s="180"/>
      <c r="AA44" s="180"/>
      <c r="AB44" s="180"/>
      <c r="AC44" s="180"/>
      <c r="AD44" s="180"/>
      <c r="AE44" s="180"/>
      <c r="AF44" s="180"/>
      <c r="AG44" s="180"/>
      <c r="AH44" s="180"/>
      <c r="AI44" s="180"/>
      <c r="AJ44" s="180"/>
      <c r="AK44" s="180"/>
    </row>
    <row r="45" spans="1:37" x14ac:dyDescent="0.2">
      <c r="A45" s="278"/>
      <c r="B45" s="252" t="s">
        <v>66</v>
      </c>
      <c r="C45" s="253"/>
      <c r="D45" s="254">
        <v>0</v>
      </c>
      <c r="E45" s="254">
        <v>0</v>
      </c>
      <c r="F45" s="254">
        <v>0</v>
      </c>
      <c r="G45" s="254">
        <v>0</v>
      </c>
      <c r="H45" s="254">
        <v>0</v>
      </c>
      <c r="I45" s="254">
        <v>0</v>
      </c>
      <c r="J45" s="254">
        <v>0</v>
      </c>
      <c r="K45" s="254">
        <v>0</v>
      </c>
      <c r="L45" s="254">
        <v>0</v>
      </c>
      <c r="M45" s="254">
        <v>0</v>
      </c>
      <c r="N45" s="254">
        <v>0</v>
      </c>
      <c r="O45" s="254">
        <v>0</v>
      </c>
      <c r="P45" s="254">
        <v>0</v>
      </c>
      <c r="Q45" s="249">
        <f t="shared" si="3"/>
        <v>0</v>
      </c>
      <c r="R45" s="278"/>
      <c r="S45" s="180"/>
      <c r="T45" s="180"/>
      <c r="U45" s="180"/>
      <c r="V45" s="180"/>
      <c r="W45" s="180"/>
      <c r="X45" s="180"/>
      <c r="Y45" s="180"/>
      <c r="Z45" s="180"/>
      <c r="AA45" s="180"/>
      <c r="AB45" s="180"/>
      <c r="AC45" s="180"/>
      <c r="AD45" s="180"/>
      <c r="AE45" s="180"/>
      <c r="AF45" s="180"/>
      <c r="AG45" s="180"/>
      <c r="AH45" s="180"/>
      <c r="AI45" s="180"/>
      <c r="AJ45" s="180"/>
      <c r="AK45" s="180"/>
    </row>
    <row r="46" spans="1:37" x14ac:dyDescent="0.2">
      <c r="A46" s="278"/>
      <c r="B46" s="245" t="s">
        <v>150</v>
      </c>
      <c r="C46" s="253"/>
      <c r="D46" s="254" t="s">
        <v>68</v>
      </c>
      <c r="E46" s="249">
        <f>IF('(PSB) Personal Survival Budget'!E55&lt;0,-'(PSB) Personal Survival Budget'!E55,0)</f>
        <v>0</v>
      </c>
      <c r="F46" s="249">
        <f t="shared" ref="F46:P46" si="4">E46</f>
        <v>0</v>
      </c>
      <c r="G46" s="249">
        <f t="shared" si="4"/>
        <v>0</v>
      </c>
      <c r="H46" s="249">
        <f t="shared" si="4"/>
        <v>0</v>
      </c>
      <c r="I46" s="249">
        <f t="shared" si="4"/>
        <v>0</v>
      </c>
      <c r="J46" s="249">
        <f t="shared" si="4"/>
        <v>0</v>
      </c>
      <c r="K46" s="249">
        <f t="shared" si="4"/>
        <v>0</v>
      </c>
      <c r="L46" s="249">
        <f t="shared" si="4"/>
        <v>0</v>
      </c>
      <c r="M46" s="249">
        <f t="shared" si="4"/>
        <v>0</v>
      </c>
      <c r="N46" s="249">
        <f t="shared" si="4"/>
        <v>0</v>
      </c>
      <c r="O46" s="249">
        <f t="shared" si="4"/>
        <v>0</v>
      </c>
      <c r="P46" s="249">
        <f t="shared" si="4"/>
        <v>0</v>
      </c>
      <c r="Q46" s="249">
        <f>SUM(E46:P46)</f>
        <v>0</v>
      </c>
      <c r="R46" s="278"/>
      <c r="S46" s="180"/>
      <c r="T46" s="180"/>
      <c r="U46" s="180"/>
      <c r="V46" s="180"/>
      <c r="W46" s="180"/>
      <c r="X46" s="180"/>
      <c r="Y46" s="180"/>
      <c r="Z46" s="180"/>
      <c r="AA46" s="180"/>
      <c r="AB46" s="180"/>
      <c r="AC46" s="180"/>
      <c r="AD46" s="180"/>
      <c r="AE46" s="180"/>
      <c r="AF46" s="180"/>
      <c r="AG46" s="180"/>
      <c r="AH46" s="180"/>
      <c r="AI46" s="180"/>
      <c r="AJ46" s="180"/>
      <c r="AK46" s="180"/>
    </row>
    <row r="47" spans="1:37" x14ac:dyDescent="0.2">
      <c r="A47" s="278"/>
      <c r="B47" s="245" t="s">
        <v>151</v>
      </c>
      <c r="C47" s="253"/>
      <c r="D47" s="254" t="s">
        <v>68</v>
      </c>
      <c r="E47" s="254">
        <v>0</v>
      </c>
      <c r="F47" s="254">
        <v>0</v>
      </c>
      <c r="G47" s="254">
        <v>0</v>
      </c>
      <c r="H47" s="254">
        <v>0</v>
      </c>
      <c r="I47" s="254">
        <v>0</v>
      </c>
      <c r="J47" s="254">
        <v>0</v>
      </c>
      <c r="K47" s="254">
        <v>0</v>
      </c>
      <c r="L47" s="254">
        <v>0</v>
      </c>
      <c r="M47" s="254">
        <v>0</v>
      </c>
      <c r="N47" s="254">
        <v>0</v>
      </c>
      <c r="O47" s="254">
        <v>0</v>
      </c>
      <c r="P47" s="254">
        <v>0</v>
      </c>
      <c r="Q47" s="249">
        <f t="shared" ref="Q47:Q56" si="5">SUM(D47:P47)</f>
        <v>0</v>
      </c>
      <c r="R47" s="278"/>
      <c r="S47" s="180"/>
      <c r="T47" s="180"/>
      <c r="U47" s="180"/>
      <c r="V47" s="180"/>
      <c r="W47" s="180"/>
      <c r="X47" s="180"/>
      <c r="Y47" s="180"/>
      <c r="Z47" s="180"/>
      <c r="AA47" s="180"/>
      <c r="AB47" s="180"/>
      <c r="AC47" s="180"/>
      <c r="AD47" s="180"/>
      <c r="AE47" s="180"/>
      <c r="AF47" s="180"/>
      <c r="AG47" s="180"/>
      <c r="AH47" s="180"/>
      <c r="AI47" s="180"/>
      <c r="AJ47" s="180"/>
      <c r="AK47" s="180"/>
    </row>
    <row r="48" spans="1:37" x14ac:dyDescent="0.2">
      <c r="A48" s="278"/>
      <c r="B48" s="252" t="s">
        <v>69</v>
      </c>
      <c r="C48" s="253"/>
      <c r="D48" s="254">
        <v>0</v>
      </c>
      <c r="E48" s="254">
        <v>0</v>
      </c>
      <c r="F48" s="254">
        <v>0</v>
      </c>
      <c r="G48" s="254">
        <v>0</v>
      </c>
      <c r="H48" s="254">
        <v>0</v>
      </c>
      <c r="I48" s="254">
        <v>0</v>
      </c>
      <c r="J48" s="254">
        <v>0</v>
      </c>
      <c r="K48" s="254">
        <v>0</v>
      </c>
      <c r="L48" s="254">
        <v>0</v>
      </c>
      <c r="M48" s="254">
        <v>0</v>
      </c>
      <c r="N48" s="254">
        <v>0</v>
      </c>
      <c r="O48" s="254">
        <v>0</v>
      </c>
      <c r="P48" s="254">
        <v>0</v>
      </c>
      <c r="Q48" s="249">
        <f t="shared" si="5"/>
        <v>0</v>
      </c>
      <c r="R48" s="278"/>
      <c r="S48" s="180"/>
      <c r="T48" s="180"/>
      <c r="U48" s="180"/>
      <c r="V48" s="180"/>
      <c r="W48" s="180"/>
      <c r="X48" s="180"/>
      <c r="Y48" s="180"/>
      <c r="Z48" s="180"/>
      <c r="AA48" s="180"/>
      <c r="AB48" s="180"/>
      <c r="AC48" s="180"/>
      <c r="AD48" s="180"/>
      <c r="AE48" s="180"/>
      <c r="AF48" s="180"/>
      <c r="AG48" s="180"/>
      <c r="AH48" s="180"/>
      <c r="AI48" s="180"/>
      <c r="AJ48" s="180"/>
      <c r="AK48" s="180"/>
    </row>
    <row r="49" spans="1:37" x14ac:dyDescent="0.2">
      <c r="A49" s="278"/>
      <c r="B49" s="245" t="s">
        <v>152</v>
      </c>
      <c r="C49" s="253"/>
      <c r="D49" s="254" t="s">
        <v>68</v>
      </c>
      <c r="E49" s="254">
        <v>0</v>
      </c>
      <c r="F49" s="249">
        <f>E49</f>
        <v>0</v>
      </c>
      <c r="G49" s="249">
        <f>E49</f>
        <v>0</v>
      </c>
      <c r="H49" s="249">
        <f>E49</f>
        <v>0</v>
      </c>
      <c r="I49" s="249">
        <f>E49</f>
        <v>0</v>
      </c>
      <c r="J49" s="249">
        <f>E49</f>
        <v>0</v>
      </c>
      <c r="K49" s="249">
        <f>E49</f>
        <v>0</v>
      </c>
      <c r="L49" s="249">
        <f>E49</f>
        <v>0</v>
      </c>
      <c r="M49" s="249">
        <f>E49</f>
        <v>0</v>
      </c>
      <c r="N49" s="249">
        <f>E49</f>
        <v>0</v>
      </c>
      <c r="O49" s="249">
        <f>E49</f>
        <v>0</v>
      </c>
      <c r="P49" s="249">
        <f>E49</f>
        <v>0</v>
      </c>
      <c r="Q49" s="249">
        <f t="shared" si="5"/>
        <v>0</v>
      </c>
      <c r="R49" s="278"/>
      <c r="S49" s="180"/>
      <c r="T49" s="180"/>
      <c r="U49" s="180"/>
      <c r="V49" s="180"/>
      <c r="W49" s="180"/>
      <c r="X49" s="180"/>
      <c r="Y49" s="180"/>
      <c r="Z49" s="180"/>
      <c r="AA49" s="180"/>
      <c r="AB49" s="180"/>
      <c r="AC49" s="180"/>
      <c r="AD49" s="180"/>
      <c r="AE49" s="180"/>
      <c r="AF49" s="180"/>
      <c r="AG49" s="180"/>
      <c r="AH49" s="180"/>
      <c r="AI49" s="180"/>
      <c r="AJ49" s="180"/>
      <c r="AK49" s="180"/>
    </row>
    <row r="50" spans="1:37" x14ac:dyDescent="0.2">
      <c r="A50" s="278"/>
      <c r="B50" s="245" t="s">
        <v>52</v>
      </c>
      <c r="C50" s="253"/>
      <c r="D50" s="254">
        <v>0</v>
      </c>
      <c r="E50" s="254">
        <v>0</v>
      </c>
      <c r="F50" s="254">
        <v>0</v>
      </c>
      <c r="G50" s="254">
        <v>0</v>
      </c>
      <c r="H50" s="254">
        <v>0</v>
      </c>
      <c r="I50" s="254">
        <v>0</v>
      </c>
      <c r="J50" s="254">
        <v>0</v>
      </c>
      <c r="K50" s="254">
        <v>0</v>
      </c>
      <c r="L50" s="254">
        <v>0</v>
      </c>
      <c r="M50" s="254">
        <v>0</v>
      </c>
      <c r="N50" s="254">
        <v>0</v>
      </c>
      <c r="O50" s="254">
        <v>0</v>
      </c>
      <c r="P50" s="254">
        <v>0</v>
      </c>
      <c r="Q50" s="249">
        <f t="shared" si="5"/>
        <v>0</v>
      </c>
      <c r="R50" s="278"/>
      <c r="S50" s="180"/>
      <c r="T50" s="180"/>
      <c r="U50" s="180"/>
      <c r="V50" s="180"/>
      <c r="W50" s="180"/>
      <c r="X50" s="180"/>
      <c r="Y50" s="180"/>
      <c r="Z50" s="180"/>
      <c r="AA50" s="180"/>
      <c r="AB50" s="180"/>
      <c r="AC50" s="180"/>
      <c r="AD50" s="180"/>
      <c r="AE50" s="180"/>
      <c r="AF50" s="180"/>
      <c r="AG50" s="180"/>
      <c r="AH50" s="180"/>
      <c r="AI50" s="180"/>
      <c r="AJ50" s="180"/>
      <c r="AK50" s="180"/>
    </row>
    <row r="51" spans="1:37" x14ac:dyDescent="0.2">
      <c r="A51" s="278"/>
      <c r="B51" s="245" t="s">
        <v>52</v>
      </c>
      <c r="C51" s="253"/>
      <c r="D51" s="254">
        <v>0</v>
      </c>
      <c r="E51" s="254">
        <v>0</v>
      </c>
      <c r="F51" s="254">
        <v>0</v>
      </c>
      <c r="G51" s="254">
        <v>0</v>
      </c>
      <c r="H51" s="254">
        <v>0</v>
      </c>
      <c r="I51" s="254">
        <v>0</v>
      </c>
      <c r="J51" s="254">
        <v>0</v>
      </c>
      <c r="K51" s="254">
        <v>0</v>
      </c>
      <c r="L51" s="254">
        <v>0</v>
      </c>
      <c r="M51" s="254">
        <v>0</v>
      </c>
      <c r="N51" s="254">
        <v>0</v>
      </c>
      <c r="O51" s="254">
        <v>0</v>
      </c>
      <c r="P51" s="254">
        <v>0</v>
      </c>
      <c r="Q51" s="249">
        <f t="shared" si="5"/>
        <v>0</v>
      </c>
      <c r="R51" s="278"/>
      <c r="S51" s="180"/>
      <c r="T51" s="180"/>
      <c r="U51" s="180"/>
      <c r="V51" s="180"/>
      <c r="W51" s="180"/>
      <c r="X51" s="180"/>
      <c r="Y51" s="180"/>
      <c r="Z51" s="180"/>
      <c r="AA51" s="180"/>
      <c r="AB51" s="180"/>
      <c r="AC51" s="180"/>
      <c r="AD51" s="180"/>
      <c r="AE51" s="180"/>
      <c r="AF51" s="180"/>
      <c r="AG51" s="180"/>
      <c r="AH51" s="180"/>
      <c r="AI51" s="180"/>
      <c r="AJ51" s="180"/>
      <c r="AK51" s="180"/>
    </row>
    <row r="52" spans="1:37" x14ac:dyDescent="0.2">
      <c r="A52" s="278"/>
      <c r="B52" s="245" t="s">
        <v>52</v>
      </c>
      <c r="C52" s="253"/>
      <c r="D52" s="254">
        <v>0</v>
      </c>
      <c r="E52" s="254">
        <v>0</v>
      </c>
      <c r="F52" s="254">
        <v>0</v>
      </c>
      <c r="G52" s="254">
        <v>0</v>
      </c>
      <c r="H52" s="254">
        <v>0</v>
      </c>
      <c r="I52" s="254">
        <v>0</v>
      </c>
      <c r="J52" s="254">
        <v>0</v>
      </c>
      <c r="K52" s="254">
        <v>0</v>
      </c>
      <c r="L52" s="254">
        <v>0</v>
      </c>
      <c r="M52" s="254">
        <v>0</v>
      </c>
      <c r="N52" s="254">
        <v>0</v>
      </c>
      <c r="O52" s="254">
        <v>0</v>
      </c>
      <c r="P52" s="254">
        <v>0</v>
      </c>
      <c r="Q52" s="249">
        <f t="shared" si="5"/>
        <v>0</v>
      </c>
      <c r="R52" s="278"/>
      <c r="S52" s="180"/>
      <c r="T52" s="180"/>
      <c r="U52" s="180"/>
      <c r="V52" s="180"/>
      <c r="W52" s="180"/>
      <c r="X52" s="180"/>
      <c r="Y52" s="180"/>
      <c r="Z52" s="180"/>
      <c r="AA52" s="180"/>
      <c r="AB52" s="180"/>
      <c r="AC52" s="180"/>
      <c r="AD52" s="180"/>
      <c r="AE52" s="180"/>
      <c r="AF52" s="180"/>
      <c r="AG52" s="180"/>
      <c r="AH52" s="180"/>
      <c r="AI52" s="180"/>
      <c r="AJ52" s="180"/>
      <c r="AK52" s="180"/>
    </row>
    <row r="53" spans="1:37" x14ac:dyDescent="0.2">
      <c r="A53" s="278"/>
      <c r="B53" s="245" t="s">
        <v>52</v>
      </c>
      <c r="C53" s="253"/>
      <c r="D53" s="254">
        <v>0</v>
      </c>
      <c r="E53" s="254">
        <v>0</v>
      </c>
      <c r="F53" s="254">
        <v>0</v>
      </c>
      <c r="G53" s="254">
        <v>0</v>
      </c>
      <c r="H53" s="254">
        <v>0</v>
      </c>
      <c r="I53" s="254">
        <v>0</v>
      </c>
      <c r="J53" s="254">
        <v>0</v>
      </c>
      <c r="K53" s="254">
        <v>0</v>
      </c>
      <c r="L53" s="254">
        <v>0</v>
      </c>
      <c r="M53" s="254">
        <v>0</v>
      </c>
      <c r="N53" s="254">
        <v>0</v>
      </c>
      <c r="O53" s="254">
        <v>0</v>
      </c>
      <c r="P53" s="254">
        <v>0</v>
      </c>
      <c r="Q53" s="249">
        <f t="shared" si="5"/>
        <v>0</v>
      </c>
      <c r="R53" s="278"/>
      <c r="S53" s="180"/>
      <c r="T53" s="180"/>
      <c r="U53" s="180"/>
      <c r="V53" s="180"/>
      <c r="W53" s="180"/>
      <c r="X53" s="180"/>
      <c r="Y53" s="180"/>
      <c r="Z53" s="180"/>
      <c r="AA53" s="180"/>
      <c r="AB53" s="180"/>
      <c r="AC53" s="180"/>
      <c r="AD53" s="180"/>
      <c r="AE53" s="180"/>
      <c r="AF53" s="180"/>
      <c r="AG53" s="180"/>
      <c r="AH53" s="180"/>
      <c r="AI53" s="180"/>
      <c r="AJ53" s="180"/>
      <c r="AK53" s="180"/>
    </row>
    <row r="54" spans="1:37" x14ac:dyDescent="0.2">
      <c r="A54" s="278"/>
      <c r="B54" s="245" t="s">
        <v>52</v>
      </c>
      <c r="C54" s="253"/>
      <c r="D54" s="254">
        <v>0</v>
      </c>
      <c r="E54" s="254">
        <v>0</v>
      </c>
      <c r="F54" s="254">
        <v>0</v>
      </c>
      <c r="G54" s="254">
        <v>0</v>
      </c>
      <c r="H54" s="254">
        <v>0</v>
      </c>
      <c r="I54" s="254">
        <v>0</v>
      </c>
      <c r="J54" s="254">
        <v>0</v>
      </c>
      <c r="K54" s="254">
        <v>0</v>
      </c>
      <c r="L54" s="254">
        <v>0</v>
      </c>
      <c r="M54" s="254">
        <v>0</v>
      </c>
      <c r="N54" s="254">
        <v>0</v>
      </c>
      <c r="O54" s="254">
        <v>0</v>
      </c>
      <c r="P54" s="254">
        <v>0</v>
      </c>
      <c r="Q54" s="249">
        <f t="shared" si="5"/>
        <v>0</v>
      </c>
      <c r="R54" s="278"/>
      <c r="S54" s="180"/>
      <c r="T54" s="180"/>
      <c r="U54" s="180"/>
      <c r="V54" s="180"/>
      <c r="W54" s="180"/>
      <c r="X54" s="180"/>
      <c r="Y54" s="180"/>
      <c r="Z54" s="180"/>
      <c r="AA54" s="180"/>
      <c r="AB54" s="180"/>
      <c r="AC54" s="180"/>
      <c r="AD54" s="180"/>
      <c r="AE54" s="180"/>
      <c r="AF54" s="180"/>
      <c r="AG54" s="180"/>
      <c r="AH54" s="180"/>
      <c r="AI54" s="180"/>
      <c r="AJ54" s="180"/>
      <c r="AK54" s="180"/>
    </row>
    <row r="55" spans="1:37" x14ac:dyDescent="0.2">
      <c r="A55" s="278"/>
      <c r="B55" s="245" t="s">
        <v>52</v>
      </c>
      <c r="C55" s="253"/>
      <c r="D55" s="254">
        <v>0</v>
      </c>
      <c r="E55" s="254">
        <v>0</v>
      </c>
      <c r="F55" s="254">
        <v>0</v>
      </c>
      <c r="G55" s="254">
        <v>0</v>
      </c>
      <c r="H55" s="254">
        <v>0</v>
      </c>
      <c r="I55" s="254">
        <v>0</v>
      </c>
      <c r="J55" s="254">
        <v>0</v>
      </c>
      <c r="K55" s="254">
        <v>0</v>
      </c>
      <c r="L55" s="254">
        <v>0</v>
      </c>
      <c r="M55" s="254">
        <v>0</v>
      </c>
      <c r="N55" s="254">
        <v>0</v>
      </c>
      <c r="O55" s="254">
        <v>0</v>
      </c>
      <c r="P55" s="254">
        <v>0</v>
      </c>
      <c r="Q55" s="249">
        <f t="shared" si="5"/>
        <v>0</v>
      </c>
      <c r="R55" s="278"/>
      <c r="S55" s="180"/>
      <c r="T55" s="180"/>
      <c r="U55" s="180"/>
      <c r="V55" s="180"/>
      <c r="W55" s="180"/>
      <c r="X55" s="180"/>
      <c r="Y55" s="180"/>
      <c r="Z55" s="180"/>
      <c r="AA55" s="180"/>
      <c r="AB55" s="180"/>
      <c r="AC55" s="180"/>
      <c r="AD55" s="180"/>
      <c r="AE55" s="180"/>
      <c r="AF55" s="180"/>
      <c r="AG55" s="180"/>
      <c r="AH55" s="180"/>
      <c r="AI55" s="180"/>
      <c r="AJ55" s="180"/>
      <c r="AK55" s="180"/>
    </row>
    <row r="56" spans="1:37" s="156" customFormat="1" ht="18.75" customHeight="1" x14ac:dyDescent="0.2">
      <c r="A56" s="304"/>
      <c r="B56" s="368" t="s">
        <v>71</v>
      </c>
      <c r="C56" s="368"/>
      <c r="D56" s="251">
        <f t="shared" ref="D56:P56" si="6">SUM(D33:D55)</f>
        <v>0</v>
      </c>
      <c r="E56" s="251">
        <f t="shared" si="6"/>
        <v>0</v>
      </c>
      <c r="F56" s="251">
        <f t="shared" si="6"/>
        <v>0</v>
      </c>
      <c r="G56" s="251">
        <f t="shared" si="6"/>
        <v>0</v>
      </c>
      <c r="H56" s="251">
        <f t="shared" si="6"/>
        <v>0</v>
      </c>
      <c r="I56" s="251">
        <f t="shared" si="6"/>
        <v>0</v>
      </c>
      <c r="J56" s="251">
        <f t="shared" si="6"/>
        <v>0</v>
      </c>
      <c r="K56" s="251">
        <f t="shared" si="6"/>
        <v>0</v>
      </c>
      <c r="L56" s="251">
        <f t="shared" si="6"/>
        <v>0</v>
      </c>
      <c r="M56" s="251">
        <f t="shared" si="6"/>
        <v>0</v>
      </c>
      <c r="N56" s="251">
        <f t="shared" si="6"/>
        <v>0</v>
      </c>
      <c r="O56" s="251">
        <f t="shared" si="6"/>
        <v>0</v>
      </c>
      <c r="P56" s="251">
        <f t="shared" si="6"/>
        <v>0</v>
      </c>
      <c r="Q56" s="251">
        <f t="shared" si="5"/>
        <v>0</v>
      </c>
      <c r="R56" s="304"/>
      <c r="S56" s="300"/>
      <c r="T56" s="300"/>
      <c r="U56" s="300"/>
      <c r="V56" s="300"/>
      <c r="W56" s="300"/>
      <c r="X56" s="300"/>
      <c r="Y56" s="300"/>
      <c r="Z56" s="300"/>
      <c r="AA56" s="300"/>
      <c r="AB56" s="300"/>
      <c r="AC56" s="300"/>
      <c r="AD56" s="300"/>
      <c r="AE56" s="300"/>
      <c r="AF56" s="300"/>
      <c r="AG56" s="300"/>
      <c r="AH56" s="300"/>
      <c r="AI56" s="300"/>
      <c r="AJ56" s="300"/>
      <c r="AK56" s="300"/>
    </row>
    <row r="57" spans="1:37" s="147" customFormat="1" ht="20.25" customHeight="1" x14ac:dyDescent="0.2">
      <c r="A57" s="180"/>
      <c r="B57" s="278"/>
      <c r="C57" s="278"/>
      <c r="D57" s="157"/>
      <c r="E57" s="157"/>
      <c r="F57" s="157"/>
      <c r="G57" s="157"/>
      <c r="H57" s="157"/>
      <c r="I57" s="157"/>
      <c r="J57" s="157"/>
      <c r="K57" s="157"/>
      <c r="L57" s="157"/>
      <c r="M57" s="157"/>
      <c r="N57" s="157"/>
      <c r="O57" s="157"/>
      <c r="P57" s="157"/>
      <c r="Q57" s="158"/>
      <c r="R57" s="278"/>
      <c r="S57" s="180"/>
      <c r="T57" s="180"/>
      <c r="U57" s="180"/>
      <c r="V57" s="180"/>
      <c r="W57" s="180"/>
      <c r="X57" s="180"/>
      <c r="Y57" s="180"/>
      <c r="Z57" s="180"/>
      <c r="AA57" s="180"/>
      <c r="AB57" s="180"/>
      <c r="AC57" s="180"/>
      <c r="AD57" s="180"/>
      <c r="AE57" s="180"/>
      <c r="AF57" s="180"/>
      <c r="AG57" s="180"/>
      <c r="AH57" s="180"/>
      <c r="AI57" s="180"/>
      <c r="AJ57" s="180"/>
      <c r="AK57" s="180"/>
    </row>
    <row r="58" spans="1:37" s="154" customFormat="1" ht="31.5" customHeight="1" x14ac:dyDescent="0.25">
      <c r="A58" s="152"/>
      <c r="C58" s="255" t="s">
        <v>72</v>
      </c>
      <c r="D58" s="251">
        <f t="shared" ref="D58:Q58" si="7">D28-D56</f>
        <v>0</v>
      </c>
      <c r="E58" s="251">
        <f t="shared" si="7"/>
        <v>0</v>
      </c>
      <c r="F58" s="251">
        <f t="shared" si="7"/>
        <v>0</v>
      </c>
      <c r="G58" s="251">
        <f t="shared" si="7"/>
        <v>0</v>
      </c>
      <c r="H58" s="251">
        <f t="shared" si="7"/>
        <v>0</v>
      </c>
      <c r="I58" s="251">
        <f t="shared" si="7"/>
        <v>0</v>
      </c>
      <c r="J58" s="251">
        <f t="shared" si="7"/>
        <v>0</v>
      </c>
      <c r="K58" s="251">
        <f t="shared" si="7"/>
        <v>0</v>
      </c>
      <c r="L58" s="251">
        <f t="shared" si="7"/>
        <v>0</v>
      </c>
      <c r="M58" s="251">
        <f t="shared" si="7"/>
        <v>0</v>
      </c>
      <c r="N58" s="251">
        <f t="shared" si="7"/>
        <v>0</v>
      </c>
      <c r="O58" s="251">
        <f t="shared" si="7"/>
        <v>0</v>
      </c>
      <c r="P58" s="251">
        <f t="shared" si="7"/>
        <v>0</v>
      </c>
      <c r="Q58" s="251">
        <f t="shared" si="7"/>
        <v>0</v>
      </c>
      <c r="R58" s="153"/>
      <c r="S58" s="152"/>
      <c r="T58" s="152"/>
      <c r="U58" s="152"/>
      <c r="V58" s="152"/>
      <c r="W58" s="152"/>
      <c r="X58" s="152"/>
      <c r="Y58" s="152"/>
      <c r="Z58" s="152"/>
      <c r="AA58" s="152"/>
      <c r="AB58" s="152"/>
      <c r="AC58" s="152"/>
      <c r="AD58" s="152"/>
      <c r="AE58" s="152"/>
      <c r="AF58" s="152"/>
      <c r="AG58" s="152"/>
      <c r="AH58" s="152"/>
      <c r="AI58" s="152"/>
      <c r="AJ58" s="152"/>
      <c r="AK58" s="152"/>
    </row>
    <row r="59" spans="1:37" s="147" customFormat="1" ht="21" customHeight="1" x14ac:dyDescent="0.2">
      <c r="A59" s="180"/>
      <c r="B59" s="278"/>
      <c r="C59" s="305"/>
      <c r="D59" s="159"/>
      <c r="E59" s="159"/>
      <c r="F59" s="159"/>
      <c r="G59" s="159"/>
      <c r="H59" s="159"/>
      <c r="I59" s="159"/>
      <c r="J59" s="159"/>
      <c r="K59" s="159"/>
      <c r="L59" s="159"/>
      <c r="M59" s="159"/>
      <c r="N59" s="159"/>
      <c r="O59" s="159"/>
      <c r="P59" s="159"/>
      <c r="Q59" s="159"/>
      <c r="R59" s="278"/>
      <c r="S59" s="180"/>
      <c r="T59" s="180"/>
      <c r="U59" s="180"/>
      <c r="V59" s="180"/>
      <c r="W59" s="180"/>
      <c r="X59" s="180"/>
      <c r="Y59" s="180"/>
      <c r="Z59" s="180"/>
      <c r="AA59" s="180"/>
      <c r="AB59" s="180"/>
      <c r="AC59" s="180"/>
      <c r="AD59" s="180"/>
      <c r="AE59" s="180"/>
      <c r="AF59" s="180"/>
      <c r="AG59" s="180"/>
      <c r="AH59" s="180"/>
      <c r="AI59" s="180"/>
      <c r="AJ59" s="180"/>
      <c r="AK59" s="180"/>
    </row>
    <row r="60" spans="1:37" ht="30" x14ac:dyDescent="0.2">
      <c r="A60" s="180"/>
      <c r="B60" s="280"/>
      <c r="C60" s="256" t="s">
        <v>73</v>
      </c>
      <c r="D60" s="257">
        <v>0</v>
      </c>
      <c r="E60" s="251">
        <f t="shared" ref="E60:Q60" si="8">D62</f>
        <v>0</v>
      </c>
      <c r="F60" s="251">
        <f t="shared" si="8"/>
        <v>0</v>
      </c>
      <c r="G60" s="251">
        <f t="shared" si="8"/>
        <v>0</v>
      </c>
      <c r="H60" s="251">
        <f t="shared" si="8"/>
        <v>0</v>
      </c>
      <c r="I60" s="251">
        <f t="shared" si="8"/>
        <v>0</v>
      </c>
      <c r="J60" s="251">
        <f t="shared" si="8"/>
        <v>0</v>
      </c>
      <c r="K60" s="251">
        <f t="shared" si="8"/>
        <v>0</v>
      </c>
      <c r="L60" s="251">
        <f t="shared" si="8"/>
        <v>0</v>
      </c>
      <c r="M60" s="251">
        <f t="shared" si="8"/>
        <v>0</v>
      </c>
      <c r="N60" s="251">
        <f t="shared" si="8"/>
        <v>0</v>
      </c>
      <c r="O60" s="251">
        <f t="shared" si="8"/>
        <v>0</v>
      </c>
      <c r="P60" s="251">
        <f t="shared" si="8"/>
        <v>0</v>
      </c>
      <c r="Q60" s="251">
        <f t="shared" si="8"/>
        <v>0</v>
      </c>
      <c r="R60" s="278"/>
      <c r="S60" s="180"/>
      <c r="T60" s="180"/>
      <c r="U60" s="180"/>
      <c r="V60" s="180"/>
      <c r="W60" s="180"/>
      <c r="X60" s="180"/>
      <c r="Y60" s="180"/>
      <c r="Z60" s="180"/>
      <c r="AA60" s="180"/>
      <c r="AB60" s="180"/>
      <c r="AC60" s="180"/>
      <c r="AD60" s="180"/>
      <c r="AE60" s="180"/>
      <c r="AF60" s="180"/>
      <c r="AG60" s="180"/>
      <c r="AH60" s="180"/>
      <c r="AI60" s="180"/>
      <c r="AJ60" s="180"/>
      <c r="AK60" s="180"/>
    </row>
    <row r="61" spans="1:37" s="147" customFormat="1" ht="15" x14ac:dyDescent="0.25">
      <c r="A61" s="180"/>
      <c r="B61" s="160"/>
      <c r="C61" s="125"/>
      <c r="D61" s="159"/>
      <c r="E61" s="159"/>
      <c r="F61" s="159"/>
      <c r="G61" s="159"/>
      <c r="H61" s="159"/>
      <c r="I61" s="159"/>
      <c r="J61" s="159"/>
      <c r="K61" s="159"/>
      <c r="L61" s="159"/>
      <c r="M61" s="159"/>
      <c r="N61" s="159"/>
      <c r="O61" s="159"/>
      <c r="P61" s="159"/>
      <c r="Q61" s="159"/>
      <c r="R61" s="278"/>
      <c r="S61" s="180"/>
      <c r="T61" s="180"/>
      <c r="U61" s="180"/>
      <c r="V61" s="180"/>
      <c r="W61" s="180"/>
      <c r="X61" s="180"/>
      <c r="Y61" s="180"/>
      <c r="Z61" s="180"/>
      <c r="AA61" s="180"/>
      <c r="AB61" s="180"/>
      <c r="AC61" s="180"/>
      <c r="AD61" s="180"/>
      <c r="AE61" s="180"/>
      <c r="AF61" s="180"/>
      <c r="AG61" s="180"/>
      <c r="AH61" s="180"/>
      <c r="AI61" s="180"/>
      <c r="AJ61" s="180"/>
      <c r="AK61" s="180"/>
    </row>
    <row r="62" spans="1:37" ht="30.75" customHeight="1" x14ac:dyDescent="0.2">
      <c r="A62" s="180"/>
      <c r="B62" s="280"/>
      <c r="C62" s="256" t="s">
        <v>74</v>
      </c>
      <c r="D62" s="251">
        <f t="shared" ref="D62:P62" si="9">D58+D60</f>
        <v>0</v>
      </c>
      <c r="E62" s="251">
        <f t="shared" si="9"/>
        <v>0</v>
      </c>
      <c r="F62" s="251">
        <f t="shared" si="9"/>
        <v>0</v>
      </c>
      <c r="G62" s="251">
        <f t="shared" si="9"/>
        <v>0</v>
      </c>
      <c r="H62" s="251">
        <f t="shared" si="9"/>
        <v>0</v>
      </c>
      <c r="I62" s="251">
        <f t="shared" si="9"/>
        <v>0</v>
      </c>
      <c r="J62" s="251">
        <f t="shared" si="9"/>
        <v>0</v>
      </c>
      <c r="K62" s="251">
        <f t="shared" si="9"/>
        <v>0</v>
      </c>
      <c r="L62" s="251">
        <f t="shared" si="9"/>
        <v>0</v>
      </c>
      <c r="M62" s="251">
        <f t="shared" si="9"/>
        <v>0</v>
      </c>
      <c r="N62" s="251">
        <f t="shared" si="9"/>
        <v>0</v>
      </c>
      <c r="O62" s="251">
        <f t="shared" si="9"/>
        <v>0</v>
      </c>
      <c r="P62" s="251">
        <f t="shared" si="9"/>
        <v>0</v>
      </c>
      <c r="Q62" s="251">
        <f>Q60</f>
        <v>0</v>
      </c>
      <c r="R62" s="278"/>
      <c r="S62" s="180"/>
      <c r="T62" s="180"/>
      <c r="U62" s="180"/>
      <c r="V62" s="180"/>
      <c r="W62" s="180"/>
      <c r="X62" s="180"/>
      <c r="Y62" s="180"/>
      <c r="Z62" s="180"/>
      <c r="AA62" s="180"/>
      <c r="AB62" s="180"/>
      <c r="AC62" s="180"/>
      <c r="AD62" s="180"/>
      <c r="AE62" s="180"/>
      <c r="AF62" s="180"/>
      <c r="AG62" s="180"/>
      <c r="AH62" s="180"/>
      <c r="AI62" s="180"/>
      <c r="AJ62" s="180"/>
      <c r="AK62" s="180"/>
    </row>
    <row r="63" spans="1:37" s="147" customFormat="1" x14ac:dyDescent="0.2">
      <c r="A63" s="180"/>
      <c r="B63" s="278"/>
      <c r="C63" s="278"/>
      <c r="D63" s="278"/>
      <c r="E63" s="278"/>
      <c r="F63" s="278"/>
      <c r="G63" s="278"/>
      <c r="H63" s="278"/>
      <c r="I63" s="278"/>
      <c r="J63" s="278"/>
      <c r="K63" s="278"/>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row>
    <row r="64" spans="1:37" s="147" customFormat="1" x14ac:dyDescent="0.2">
      <c r="A64" s="180"/>
      <c r="B64" s="278"/>
      <c r="C64" s="278"/>
      <c r="D64" s="278"/>
      <c r="E64" s="278"/>
      <c r="F64" s="278"/>
      <c r="G64" s="278"/>
      <c r="H64" s="278"/>
      <c r="I64" s="278"/>
      <c r="J64" s="278"/>
      <c r="K64" s="278"/>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row>
    <row r="65" spans="1:37" s="161" customFormat="1" x14ac:dyDescent="0.2">
      <c r="A65" s="278"/>
      <c r="B65" s="180"/>
      <c r="C65" s="180"/>
      <c r="D65" s="180"/>
      <c r="E65" s="180"/>
      <c r="F65" s="180"/>
      <c r="G65" s="180"/>
      <c r="H65" s="180"/>
      <c r="I65" s="180"/>
      <c r="J65" s="180"/>
      <c r="K65" s="180"/>
      <c r="L65" s="180"/>
      <c r="M65" s="180"/>
      <c r="N65" s="180"/>
      <c r="O65" s="180"/>
      <c r="P65" s="278"/>
      <c r="Q65" s="278"/>
      <c r="R65" s="278"/>
      <c r="S65" s="278"/>
      <c r="T65" s="278"/>
      <c r="U65" s="278"/>
      <c r="V65" s="278"/>
      <c r="W65" s="278"/>
      <c r="X65" s="278"/>
      <c r="Y65" s="278"/>
      <c r="Z65" s="278"/>
      <c r="AA65" s="278"/>
      <c r="AB65" s="278"/>
      <c r="AC65" s="278"/>
      <c r="AD65" s="278"/>
      <c r="AE65" s="278"/>
      <c r="AF65" s="278"/>
      <c r="AG65" s="278"/>
      <c r="AH65" s="278"/>
      <c r="AI65" s="278"/>
      <c r="AJ65" s="278"/>
      <c r="AK65" s="278"/>
    </row>
    <row r="66" spans="1:37" ht="18" customHeight="1" x14ac:dyDescent="0.2">
      <c r="A66" s="180"/>
      <c r="B66" s="180"/>
      <c r="C66" s="359" t="s">
        <v>117</v>
      </c>
      <c r="D66" s="359"/>
      <c r="E66" s="359"/>
      <c r="F66" s="359"/>
      <c r="G66" s="359"/>
      <c r="H66" s="359"/>
      <c r="I66" s="359"/>
      <c r="J66" s="359"/>
      <c r="K66" s="359"/>
      <c r="L66" s="359"/>
      <c r="M66" s="359"/>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row>
    <row r="67" spans="1:37" ht="14.25" customHeight="1" x14ac:dyDescent="0.2">
      <c r="A67" s="180"/>
      <c r="B67" s="180"/>
      <c r="C67" s="360" t="s">
        <v>76</v>
      </c>
      <c r="D67" s="360"/>
      <c r="E67" s="360"/>
      <c r="F67" s="360"/>
      <c r="G67" s="360"/>
      <c r="H67" s="360"/>
      <c r="I67" s="360"/>
      <c r="J67" s="360"/>
      <c r="K67" s="360"/>
      <c r="L67" s="360"/>
      <c r="M67" s="36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row>
    <row r="68" spans="1:37" ht="153.19999999999999" customHeight="1" x14ac:dyDescent="0.2">
      <c r="A68" s="180"/>
      <c r="B68" s="180"/>
      <c r="C68" s="365"/>
      <c r="D68" s="365"/>
      <c r="E68" s="365"/>
      <c r="F68" s="365"/>
      <c r="G68" s="365"/>
      <c r="H68" s="365"/>
      <c r="I68" s="365"/>
      <c r="J68" s="365"/>
      <c r="K68" s="365"/>
      <c r="L68" s="365"/>
      <c r="M68" s="365"/>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row>
    <row r="69" spans="1:37" x14ac:dyDescent="0.2">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row>
    <row r="70" spans="1:37" x14ac:dyDescent="0.2">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row>
    <row r="71" spans="1:37" x14ac:dyDescent="0.2">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row>
    <row r="72" spans="1:37" x14ac:dyDescent="0.2">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row>
    <row r="73" spans="1:37" x14ac:dyDescent="0.2">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row>
    <row r="74" spans="1:37" x14ac:dyDescent="0.2">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row>
    <row r="75" spans="1:37" x14ac:dyDescent="0.2">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row>
    <row r="76" spans="1:37" x14ac:dyDescent="0.2">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row>
    <row r="77" spans="1:37" x14ac:dyDescent="0.2">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row>
    <row r="78" spans="1:37" x14ac:dyDescent="0.2">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row>
    <row r="79" spans="1:37" x14ac:dyDescent="0.2">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row>
  </sheetData>
  <sheetProtection insertRows="0" selectLockedCells="1"/>
  <mergeCells count="10">
    <mergeCell ref="B5:M12"/>
    <mergeCell ref="P12:Q12"/>
    <mergeCell ref="C66:M66"/>
    <mergeCell ref="C67:M67"/>
    <mergeCell ref="C68:M68"/>
    <mergeCell ref="P11:Q11"/>
    <mergeCell ref="E16:P16"/>
    <mergeCell ref="B28:C28"/>
    <mergeCell ref="E31:P31"/>
    <mergeCell ref="B56:C56"/>
  </mergeCells>
  <printOptions horizontalCentered="1"/>
  <pageMargins left="0.70866141732283472" right="0.70866141732283472" top="0.74803149606299213" bottom="0.74803149606299213" header="0.31496062992125984" footer="0.31496062992125984"/>
  <pageSetup paperSize="9" scale="50" orientation="landscape" r:id="rId1"/>
  <rowBreaks count="1" manualBreakCount="1">
    <brk id="64" max="1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0D27C22-9CB4-4D17-9E42-BB740BDEBB83}">
          <x14:formula1>
            <xm:f>'(SA) Sales Assumptions'!$S$1:$S$12</xm:f>
          </x14:formula1>
          <xm:sqref>C15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BB Document" ma:contentTypeID="0x010100480CB59BB45EF54FBF22AC331A671B2900E5992D82E25D90418E284F2C4B92E964" ma:contentTypeVersion="3" ma:contentTypeDescription="Default content type for all libraries" ma:contentTypeScope="" ma:versionID="452d7340d87f4cb56f66bd9ad87ff48a">
  <xsd:schema xmlns:xsd="http://www.w3.org/2001/XMLSchema" xmlns:xs="http://www.w3.org/2001/XMLSchema" xmlns:p="http://schemas.microsoft.com/office/2006/metadata/properties" xmlns:ns2="28151370-5e02-4f6c-aff6-f20a019dd6fd" targetNamespace="http://schemas.microsoft.com/office/2006/metadata/properties" ma:root="true" ma:fieldsID="c41ccbd2f03cedd5296456267050355c" ns2:_="">
    <xsd:import namespace="28151370-5e02-4f6c-aff6-f20a019dd6fd"/>
    <xsd:element name="properties">
      <xsd:complexType>
        <xsd:sequence>
          <xsd:element name="documentManagement">
            <xsd:complexType>
              <xsd:all>
                <xsd:element ref="ns2:DocumentClassification" minOccurs="0"/>
                <xsd:element ref="ns2:PD" minOccurs="0"/>
                <xsd:element ref="ns2:SC-PD" minOccurs="0"/>
                <xsd:element ref="ns2: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51370-5e02-4f6c-aff6-f20a019dd6fd" elementFormDefault="qualified">
    <xsd:import namespace="http://schemas.microsoft.com/office/2006/documentManagement/types"/>
    <xsd:import namespace="http://schemas.microsoft.com/office/infopath/2007/PartnerControls"/>
    <xsd:element name="DocumentClassification" ma:index="8" nillable="true" ma:displayName="Document Classification" ma:default="Official" ma:format="Dropdown" ma:internalName="DocumentClassification">
      <xsd:simpleType>
        <xsd:restriction base="dms:Choice">
          <xsd:enumeration value="Official"/>
          <xsd:enumeration value="Official - Sensitive"/>
          <xsd:enumeration value="Official - Sensitive: Personal Data"/>
        </xsd:restriction>
      </xsd:simpleType>
    </xsd:element>
    <xsd:element name="PD" ma:index="9" nillable="true" ma:displayName="PD" ma:default="N" ma:format="Dropdown" ma:internalName="PD">
      <xsd:simpleType>
        <xsd:restriction base="dms:Choice">
          <xsd:enumeration value="N"/>
          <xsd:enumeration value="Y"/>
        </xsd:restriction>
      </xsd:simpleType>
    </xsd:element>
    <xsd:element name="SC-PD" ma:index="10" nillable="true" ma:displayName="SC-PD" ma:default="N" ma:format="Dropdown" ma:internalName="SC_x002d_PD">
      <xsd:simpleType>
        <xsd:restriction base="dms:Choice">
          <xsd:enumeration value="N"/>
          <xsd:enumeration value="Y"/>
        </xsd:restriction>
      </xsd:simpleType>
    </xsd:element>
    <xsd:element name="AR" ma:index="11" nillable="true" ma:displayName="AR" ma:default="N" ma:format="Dropdown" ma:internalName="AR">
      <xsd:simpleType>
        <xsd:restriction base="dms:Choice">
          <xsd:enumeration value="N"/>
          <xsd:enumeration value="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899ca00-cb3a-44dc-80ac-37b6f5846730" ContentTypeId="0x010100480CB59BB45EF54FBF22AC331A671B29" PreviousValue="false"/>
</file>

<file path=customXml/item4.xml><?xml version="1.0" encoding="utf-8"?>
<p:properties xmlns:p="http://schemas.microsoft.com/office/2006/metadata/properties" xmlns:xsi="http://www.w3.org/2001/XMLSchema-instance" xmlns:pc="http://schemas.microsoft.com/office/infopath/2007/PartnerControls">
  <documentManagement>
    <DocumentClassification xmlns="28151370-5e02-4f6c-aff6-f20a019dd6fd">Official</DocumentClassification>
    <PD xmlns="28151370-5e02-4f6c-aff6-f20a019dd6fd">N</PD>
    <AR xmlns="28151370-5e02-4f6c-aff6-f20a019dd6fd">N</AR>
    <SC-PD xmlns="28151370-5e02-4f6c-aff6-f20a019dd6fd">N</SC-PD>
  </documentManagement>
</p:properties>
</file>

<file path=customXml/itemProps1.xml><?xml version="1.0" encoding="utf-8"?>
<ds:datastoreItem xmlns:ds="http://schemas.openxmlformats.org/officeDocument/2006/customXml" ds:itemID="{D6140343-1F9F-46D3-BA41-0CB42764A67C}">
  <ds:schemaRefs>
    <ds:schemaRef ds:uri="http://schemas.microsoft.com/sharepoint/v3/contenttype/forms"/>
  </ds:schemaRefs>
</ds:datastoreItem>
</file>

<file path=customXml/itemProps2.xml><?xml version="1.0" encoding="utf-8"?>
<ds:datastoreItem xmlns:ds="http://schemas.openxmlformats.org/officeDocument/2006/customXml" ds:itemID="{4BF9670F-6E94-4122-A4CE-F3D57AAA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51370-5e02-4f6c-aff6-f20a019dd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DBC1A1-40A3-4A14-8EB9-9A353700B3FA}">
  <ds:schemaRefs>
    <ds:schemaRef ds:uri="Microsoft.SharePoint.Taxonomy.ContentTypeSync"/>
  </ds:schemaRefs>
</ds:datastoreItem>
</file>

<file path=customXml/itemProps4.xml><?xml version="1.0" encoding="utf-8"?>
<ds:datastoreItem xmlns:ds="http://schemas.openxmlformats.org/officeDocument/2006/customXml" ds:itemID="{15285A23-4D59-483C-AA7D-701F9686A045}">
  <ds:schemaRefs>
    <ds:schemaRef ds:uri="28151370-5e02-4f6c-aff6-f20a019dd6fd"/>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Months</vt:lpstr>
      <vt:lpstr>CC 2</vt:lpstr>
      <vt:lpstr>CC 4</vt:lpstr>
      <vt:lpstr>1 Actual Cash Flows</vt:lpstr>
      <vt:lpstr>Guidance</vt:lpstr>
      <vt:lpstr>(PSB) Personal Survival Budget</vt:lpstr>
      <vt:lpstr>(SA) Sales Assumptions</vt:lpstr>
      <vt:lpstr>(CFF) Cash Flow Forecast</vt:lpstr>
      <vt:lpstr>'(CFF) Cash Flow Forecast'!Print_Area</vt:lpstr>
      <vt:lpstr>'(PSB) Personal Survival Budget'!Print_Area</vt:lpstr>
      <vt:lpstr>'(SA) Sales Assumptions'!Print_Area</vt:lpstr>
      <vt:lpstr>'1 Actual Cash Flows'!Print_Area</vt:lpstr>
      <vt:lpstr>Guidance!Print_Area</vt:lpstr>
    </vt:vector>
  </TitlesOfParts>
  <Manager/>
  <Company>Start Up Loans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Stephens</dc:creator>
  <cp:keywords/>
  <dc:description/>
  <cp:lastModifiedBy>Fungayi</cp:lastModifiedBy>
  <cp:revision/>
  <dcterms:created xsi:type="dcterms:W3CDTF">2013-11-28T09:20:30Z</dcterms:created>
  <dcterms:modified xsi:type="dcterms:W3CDTF">2021-08-21T21:16:41Z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0x010100480CB59BB45EF54FBF22AC331A671B2900E5992D82E25D90418E284F2C4B92E964</vt:lpwstr>
  </property>
</Properties>
</file>